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0014749\Desktop\"/>
    </mc:Choice>
  </mc:AlternateContent>
  <bookViews>
    <workbookView xWindow="0" yWindow="0" windowWidth="23040" windowHeight="9096"/>
  </bookViews>
  <sheets>
    <sheet name="申込用紙" sheetId="1" r:id="rId1"/>
    <sheet name="Sheet2" sheetId="2" r:id="rId2"/>
  </sheets>
  <definedNames>
    <definedName name="_xlnm.Print_Area" localSheetId="0">申込用紙!$A$1:$G$31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H13" i="1" l="1"/>
  <c r="G13" i="1" s="1"/>
  <c r="H14" i="1"/>
  <c r="H15" i="1"/>
  <c r="H16" i="1"/>
  <c r="H17" i="1"/>
  <c r="H18" i="1"/>
  <c r="H19" i="1"/>
  <c r="H20" i="1"/>
  <c r="H21" i="1"/>
  <c r="H12" i="1"/>
  <c r="G12" i="1" s="1"/>
  <c r="D14" i="1"/>
  <c r="D15" i="1"/>
  <c r="D16" i="1"/>
  <c r="D17" i="1"/>
  <c r="D18" i="1"/>
  <c r="D19" i="1"/>
  <c r="D20" i="1"/>
  <c r="D21" i="1"/>
  <c r="D13" i="1"/>
  <c r="F12" i="1"/>
  <c r="G14" i="1" l="1"/>
  <c r="G15" i="1"/>
  <c r="G16" i="1"/>
  <c r="G17" i="1"/>
  <c r="G18" i="1"/>
  <c r="G19" i="1"/>
  <c r="G20" i="1"/>
  <c r="G21" i="1"/>
  <c r="F13" i="1"/>
  <c r="F14" i="1"/>
  <c r="F15" i="1"/>
  <c r="F16" i="1"/>
  <c r="F17" i="1"/>
  <c r="F18" i="1"/>
  <c r="F19" i="1"/>
  <c r="F20" i="1"/>
  <c r="F21" i="1"/>
  <c r="G23" i="1" l="1"/>
  <c r="F23" i="1"/>
  <c r="G29" i="1" s="1"/>
</calcChain>
</file>

<file path=xl/sharedStrings.xml><?xml version="1.0" encoding="utf-8"?>
<sst xmlns="http://schemas.openxmlformats.org/spreadsheetml/2006/main" count="84" uniqueCount="84">
  <si>
    <t>購入される方</t>
    <rPh sb="0" eb="2">
      <t>コウニュウ</t>
    </rPh>
    <rPh sb="5" eb="6">
      <t>カタ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</si>
  <si>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</si>
  <si>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</si>
  <si>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メールアドレス
（任意）</t>
    <rPh sb="9" eb="11">
      <t>ニンイ</t>
    </rPh>
    <phoneticPr fontId="1"/>
  </si>
  <si>
    <t>（個人情報は図録の発送を目的として利用・管理し、それ以外の用途には使用いたしません）</t>
    <rPh sb="1" eb="3">
      <t>コジン</t>
    </rPh>
    <rPh sb="3" eb="5">
      <t>ジョウホウ</t>
    </rPh>
    <rPh sb="6" eb="8">
      <t>ズロク</t>
    </rPh>
    <rPh sb="9" eb="11">
      <t>ハッソウ</t>
    </rPh>
    <rPh sb="12" eb="14">
      <t>モクテキ</t>
    </rPh>
    <rPh sb="17" eb="19">
      <t>リヨウ</t>
    </rPh>
    <rPh sb="20" eb="22">
      <t>カンリ</t>
    </rPh>
    <rPh sb="26" eb="28">
      <t>イガイ</t>
    </rPh>
    <rPh sb="29" eb="31">
      <t>ヨウト</t>
    </rPh>
    <rPh sb="33" eb="35">
      <t>シヨウ</t>
    </rPh>
    <phoneticPr fontId="1"/>
  </si>
  <si>
    <t>購入される図録等刊行物</t>
    <rPh sb="0" eb="2">
      <t>コウニュウ</t>
    </rPh>
    <rPh sb="5" eb="7">
      <t>ズロク</t>
    </rPh>
    <rPh sb="7" eb="8">
      <t>トウ</t>
    </rPh>
    <rPh sb="8" eb="11">
      <t>カンコウブツ</t>
    </rPh>
    <phoneticPr fontId="1"/>
  </si>
  <si>
    <t>小計</t>
    <rPh sb="0" eb="2">
      <t>ショウケイ</t>
    </rPh>
    <phoneticPr fontId="1"/>
  </si>
  <si>
    <t>図録等刊行物名</t>
    <rPh sb="0" eb="2">
      <t>ズロク</t>
    </rPh>
    <rPh sb="2" eb="3">
      <t>トウ</t>
    </rPh>
    <rPh sb="3" eb="6">
      <t>カンコウブツ</t>
    </rPh>
    <rPh sb="6" eb="7">
      <t>メイ</t>
    </rPh>
    <phoneticPr fontId="1"/>
  </si>
  <si>
    <t>単価（円）</t>
    <rPh sb="0" eb="2">
      <t>タンカ</t>
    </rPh>
    <rPh sb="3" eb="4">
      <t>エン</t>
    </rPh>
    <phoneticPr fontId="1"/>
  </si>
  <si>
    <t>数量（冊）</t>
    <rPh sb="0" eb="2">
      <t>スウリョウ</t>
    </rPh>
    <rPh sb="3" eb="4">
      <t>サツ</t>
    </rPh>
    <phoneticPr fontId="1"/>
  </si>
  <si>
    <t>金額（円）</t>
    <rPh sb="0" eb="2">
      <t>キンガク</t>
    </rPh>
    <rPh sb="3" eb="4">
      <t>エン</t>
    </rPh>
    <phoneticPr fontId="1"/>
  </si>
  <si>
    <t>重さ（g）</t>
    <rPh sb="0" eb="1">
      <t>オモ</t>
    </rPh>
    <phoneticPr fontId="1"/>
  </si>
  <si>
    <t>TEL</t>
    <phoneticPr fontId="1"/>
  </si>
  <si>
    <t>@</t>
    <phoneticPr fontId="1"/>
  </si>
  <si>
    <t>郵送方法</t>
    <rPh sb="0" eb="2">
      <t>ユウソウ</t>
    </rPh>
    <rPh sb="2" eb="4">
      <t>ホウホウ</t>
    </rPh>
    <phoneticPr fontId="1"/>
  </si>
  <si>
    <t>送料</t>
    <rPh sb="0" eb="2">
      <t>ソウリョウ</t>
    </rPh>
    <phoneticPr fontId="1"/>
  </si>
  <si>
    <t>合計金額</t>
    <rPh sb="0" eb="2">
      <t>ゴウケイ</t>
    </rPh>
    <rPh sb="2" eb="4">
      <t>キンガク</t>
    </rPh>
    <phoneticPr fontId="1"/>
  </si>
  <si>
    <t>ホームページを参照し、入力してください。</t>
    <rPh sb="7" eb="9">
      <t>サンショウ</t>
    </rPh>
    <rPh sb="11" eb="13">
      <t>ニュウリョク</t>
    </rPh>
    <phoneticPr fontId="1"/>
  </si>
  <si>
    <t>※1　送料はホームページの表、もしくは郵便局の</t>
    <rPh sb="3" eb="5">
      <t>ソウリョウ</t>
    </rPh>
    <rPh sb="13" eb="14">
      <t>ヒョウ</t>
    </rPh>
    <rPh sb="19" eb="22">
      <t>ユウビンキョク</t>
    </rPh>
    <phoneticPr fontId="1"/>
  </si>
  <si>
    <t>定形外郵便物（規格内）</t>
    <rPh sb="0" eb="3">
      <t>テイケイガイ</t>
    </rPh>
    <rPh sb="3" eb="5">
      <t>ユウビン</t>
    </rPh>
    <rPh sb="5" eb="6">
      <t>ブツ</t>
    </rPh>
    <rPh sb="7" eb="9">
      <t>キカク</t>
    </rPh>
    <rPh sb="9" eb="10">
      <t>ナイ</t>
    </rPh>
    <phoneticPr fontId="1"/>
  </si>
  <si>
    <t>ゆうメール</t>
    <phoneticPr fontId="1"/>
  </si>
  <si>
    <t>レターパックライト</t>
    <phoneticPr fontId="1"/>
  </si>
  <si>
    <t>第9回企画展「文明開化のボーンボン」図録</t>
  </si>
  <si>
    <t>第11回企画展「幸福招来」図録</t>
  </si>
  <si>
    <t>第12回企画展「昔の人のリサイクル」図録</t>
  </si>
  <si>
    <t>第13回企画展「火消刺子にみる江戸の粋」図録</t>
  </si>
  <si>
    <t>第14回企画展「私が持っている北沢楽天画伯」図録</t>
  </si>
  <si>
    <t>第15回企画展「浮世絵で愉しむ午歳の春」図録</t>
  </si>
  <si>
    <t>第16回企画展「烏・からす・カラス」図録</t>
  </si>
  <si>
    <t>第19回企画展「児玉南柯」図録</t>
  </si>
  <si>
    <t>第20回企画展「学校の思い出」図録</t>
  </si>
  <si>
    <t>第21回企画展「遺跡から見る奈良・平安時代のさいたま」図録</t>
  </si>
  <si>
    <t>第22回企画展「弥生時代のさいたま～2000年前の遺跡～」図録</t>
  </si>
  <si>
    <t>第23回企画展「縄文土器百選 －inさいたま－」図録</t>
  </si>
  <si>
    <t>第24回企画展「さいたま考古学の始まり －安岡路洋考古コレクション展－」図録</t>
  </si>
  <si>
    <t>第25回企画展「さいたまの貝塚」図録</t>
  </si>
  <si>
    <t>第26回企画展「人々の装い －明治から昭和初期のさいたま－」図録</t>
  </si>
  <si>
    <t>第27回企画展「桜 －さいたまの桜の景観－」図録</t>
  </si>
  <si>
    <t>第28回企画展「さいたまの酒造り」図録</t>
  </si>
  <si>
    <t>第29回企画展「さいたま 近代教育の幕開け」図録</t>
  </si>
  <si>
    <t>第30回企画展「いとけなきもの ～幼き子の健やかな成長を願う～」パンフレット</t>
  </si>
  <si>
    <t>第31回企画展「さいたまのJAPAN BLUE ～さいたまを染める！～」パンフレット</t>
  </si>
  <si>
    <t>第9回特別展「凧」図録</t>
  </si>
  <si>
    <t>第14回特別展「写真でみる大宮の昔と今」図録</t>
  </si>
  <si>
    <t>第15回特別展「大宮の文化財」図録</t>
  </si>
  <si>
    <t>第18回特別展「和家具 箪笥と小箱」図録</t>
  </si>
  <si>
    <t>第20回特別展「～晴れの日～ 夜の嫁入～」図録</t>
  </si>
  <si>
    <t>第21回特別展「縄文人の顔」図録</t>
  </si>
  <si>
    <t>第22回特別展「ブリキのおもちゃ」図録</t>
  </si>
  <si>
    <t>第23回特別展「ガラスの器」図録</t>
  </si>
  <si>
    <t>第24回特別展「文明開化の意匠」図録</t>
  </si>
  <si>
    <t>第25回特別展「さいたま市の指定文化財」図録</t>
  </si>
  <si>
    <t>第26回特別展「縞布を愉しむ」図録</t>
  </si>
  <si>
    <t>第27回特別展「あむ」図録</t>
  </si>
  <si>
    <t>第30回特別展「足踏みオルガンがやってきた！」図録</t>
  </si>
  <si>
    <t>第31回特別展「鉄道の街さいたま」図録</t>
  </si>
  <si>
    <t>第33回特別展「街にキネマがあったころ」図録</t>
  </si>
  <si>
    <t>第34回特別展「さいたまの製糸」図録</t>
  </si>
  <si>
    <t>第35回特別展「受け継がれた文化財 ～新指定10年分を大公開～図録</t>
  </si>
  <si>
    <t>第36回特別展「絵図の世界 ～描かれた背景をさぐる～」図録</t>
  </si>
  <si>
    <t>第38回特別展「健康長寿への心得 ～江戸時代の養生と介護～」図録</t>
  </si>
  <si>
    <t>第39回特別展「縄文人のタイムカプセル －南鴻沼遺跡の成果から－」図録</t>
  </si>
  <si>
    <t>第40回特別展「真福寺貝塚 －調査の軌跡－」図録</t>
  </si>
  <si>
    <t>第42回特別展「さいたまの茶葉 大海を渡る」図録</t>
  </si>
  <si>
    <t>第43回特別展「見沼 ～水と人の交流史～」図録</t>
  </si>
  <si>
    <t>第44回特別展「中山道大宮宿」図録</t>
  </si>
  <si>
    <t>浦和宿絵図</t>
    <rPh sb="0" eb="2">
      <t>ウラワ</t>
    </rPh>
    <rPh sb="2" eb="3">
      <t>シュク</t>
    </rPh>
    <rPh sb="3" eb="5">
      <t>エズ</t>
    </rPh>
    <phoneticPr fontId="1"/>
  </si>
  <si>
    <t>ウォーク・イン・中山道浦和宿（改訂版）</t>
    <rPh sb="8" eb="11">
      <t>ナカセンドウ</t>
    </rPh>
    <rPh sb="11" eb="13">
      <t>ウラワ</t>
    </rPh>
    <rPh sb="13" eb="14">
      <t>シュク</t>
    </rPh>
    <rPh sb="15" eb="18">
      <t>カイテイバン</t>
    </rPh>
    <phoneticPr fontId="1"/>
  </si>
  <si>
    <t>ウォーク・イン・中山道大宮宿</t>
    <rPh sb="8" eb="11">
      <t>ナカセンドウ</t>
    </rPh>
    <rPh sb="11" eb="13">
      <t>オオミヤ</t>
    </rPh>
    <rPh sb="13" eb="14">
      <t>シュク</t>
    </rPh>
    <phoneticPr fontId="1"/>
  </si>
  <si>
    <t>大宮の教育史調査報告書⑸ 明治期大宮の生活・教育・文化（上）</t>
    <rPh sb="0" eb="2">
      <t>オオミヤ</t>
    </rPh>
    <rPh sb="3" eb="5">
      <t>キョウイク</t>
    </rPh>
    <rPh sb="5" eb="6">
      <t>シ</t>
    </rPh>
    <rPh sb="6" eb="8">
      <t>チョウサ</t>
    </rPh>
    <rPh sb="8" eb="11">
      <t>ホウコクショ</t>
    </rPh>
    <rPh sb="13" eb="15">
      <t>メイジ</t>
    </rPh>
    <rPh sb="15" eb="16">
      <t>キ</t>
    </rPh>
    <rPh sb="16" eb="18">
      <t>オオミヤ</t>
    </rPh>
    <rPh sb="19" eb="21">
      <t>セイカツ</t>
    </rPh>
    <rPh sb="22" eb="24">
      <t>キョウイク</t>
    </rPh>
    <rPh sb="25" eb="27">
      <t>ブンカ</t>
    </rPh>
    <rPh sb="28" eb="29">
      <t>ジョウ</t>
    </rPh>
    <phoneticPr fontId="1"/>
  </si>
  <si>
    <t>大宮の教育史調査報告書⑹ 明治期大宮の生活・教育・文化（下）</t>
    <rPh sb="0" eb="2">
      <t>オオミヤ</t>
    </rPh>
    <rPh sb="3" eb="5">
      <t>キョウイク</t>
    </rPh>
    <rPh sb="5" eb="6">
      <t>シ</t>
    </rPh>
    <rPh sb="6" eb="8">
      <t>チョウサ</t>
    </rPh>
    <rPh sb="8" eb="11">
      <t>ホウコクショ</t>
    </rPh>
    <rPh sb="13" eb="15">
      <t>メイジ</t>
    </rPh>
    <rPh sb="15" eb="16">
      <t>キ</t>
    </rPh>
    <rPh sb="16" eb="18">
      <t>オオミヤ</t>
    </rPh>
    <rPh sb="19" eb="21">
      <t>セイカツ</t>
    </rPh>
    <rPh sb="22" eb="24">
      <t>キョウイク</t>
    </rPh>
    <rPh sb="25" eb="27">
      <t>ブンカ</t>
    </rPh>
    <rPh sb="28" eb="29">
      <t>ゲ</t>
    </rPh>
    <phoneticPr fontId="1"/>
  </si>
  <si>
    <t>与野郷土資料館開館記念図録</t>
    <rPh sb="0" eb="2">
      <t>ヨノ</t>
    </rPh>
    <rPh sb="2" eb="4">
      <t>キョウド</t>
    </rPh>
    <rPh sb="4" eb="7">
      <t>シリョウカン</t>
    </rPh>
    <rPh sb="7" eb="9">
      <t>カイカン</t>
    </rPh>
    <rPh sb="9" eb="11">
      <t>キネン</t>
    </rPh>
    <rPh sb="11" eb="13">
      <t>ズロク</t>
    </rPh>
    <phoneticPr fontId="1"/>
  </si>
  <si>
    <t>埼玉サッカー100周年 紀念展示図録</t>
    <rPh sb="0" eb="2">
      <t>サイタマ</t>
    </rPh>
    <rPh sb="9" eb="11">
      <t>シュウネン</t>
    </rPh>
    <rPh sb="12" eb="14">
      <t>キネン</t>
    </rPh>
    <rPh sb="14" eb="16">
      <t>テンジ</t>
    </rPh>
    <rPh sb="16" eb="18">
      <t>ズロク</t>
    </rPh>
    <phoneticPr fontId="1"/>
  </si>
  <si>
    <r>
      <t>（「</t>
    </r>
    <r>
      <rPr>
        <b/>
        <sz val="10"/>
        <color theme="1"/>
        <rFont val="游ゴシック"/>
        <family val="3"/>
        <charset val="128"/>
        <scheme val="minor"/>
      </rPr>
      <t>図録等刊行物名</t>
    </r>
    <r>
      <rPr>
        <sz val="10"/>
        <color theme="1"/>
        <rFont val="游ゴシック"/>
        <family val="2"/>
        <charset val="128"/>
        <scheme val="minor"/>
      </rPr>
      <t>」を選択、「</t>
    </r>
    <r>
      <rPr>
        <b/>
        <sz val="10"/>
        <color theme="1"/>
        <rFont val="游ゴシック"/>
        <family val="3"/>
        <charset val="128"/>
        <scheme val="minor"/>
      </rPr>
      <t>数量</t>
    </r>
    <r>
      <rPr>
        <sz val="10"/>
        <color theme="1"/>
        <rFont val="游ゴシック"/>
        <family val="2"/>
        <charset val="128"/>
        <scheme val="minor"/>
      </rPr>
      <t>」を入力してください。自動で計算されます</t>
    </r>
    <r>
      <rPr>
        <sz val="10"/>
        <color theme="1"/>
        <rFont val="游ゴシック"/>
        <family val="3"/>
        <charset val="128"/>
        <scheme val="minor"/>
      </rPr>
      <t>）</t>
    </r>
    <rPh sb="2" eb="4">
      <t>ズロク</t>
    </rPh>
    <rPh sb="4" eb="5">
      <t>トウ</t>
    </rPh>
    <rPh sb="5" eb="8">
      <t>カンコウブツ</t>
    </rPh>
    <rPh sb="8" eb="9">
      <t>メイ</t>
    </rPh>
    <rPh sb="11" eb="13">
      <t>センタク</t>
    </rPh>
    <rPh sb="15" eb="17">
      <t>スウリョウ</t>
    </rPh>
    <rPh sb="19" eb="21">
      <t>ニュウリョク</t>
    </rPh>
    <rPh sb="28" eb="30">
      <t>ジドウ</t>
    </rPh>
    <rPh sb="31" eb="33">
      <t>ケイサン</t>
    </rPh>
    <phoneticPr fontId="1"/>
  </si>
  <si>
    <t>レターパックプラス</t>
    <phoneticPr fontId="1"/>
  </si>
  <si>
    <t>図録等刊行物購入申込書</t>
    <rPh sb="0" eb="2">
      <t>ズロク</t>
    </rPh>
    <rPh sb="2" eb="3">
      <t>トウ</t>
    </rPh>
    <rPh sb="3" eb="6">
      <t>カンコウブツ</t>
    </rPh>
    <rPh sb="6" eb="8">
      <t>コウニュウ</t>
    </rPh>
    <rPh sb="8" eb="11">
      <t>モウシコミショ</t>
    </rPh>
    <phoneticPr fontId="1"/>
  </si>
  <si>
    <t>封筒</t>
    <rPh sb="0" eb="2">
      <t>フウトウ</t>
    </rPh>
    <phoneticPr fontId="1"/>
  </si>
  <si>
    <t>第45回特別展「悠久の年月を越えて －新指定の文化財を中心に－」</t>
    <rPh sb="0" eb="1">
      <t>ダイ</t>
    </rPh>
    <rPh sb="3" eb="4">
      <t>カイ</t>
    </rPh>
    <rPh sb="4" eb="7">
      <t>トクベツテン</t>
    </rPh>
    <rPh sb="8" eb="10">
      <t>ユウキュウ</t>
    </rPh>
    <rPh sb="11" eb="13">
      <t>ネンゲツ</t>
    </rPh>
    <rPh sb="14" eb="15">
      <t>コ</t>
    </rPh>
    <rPh sb="19" eb="22">
      <t>シンシテイ</t>
    </rPh>
    <rPh sb="23" eb="26">
      <t>ブンカザイ</t>
    </rPh>
    <rPh sb="27" eb="29">
      <t>チュウシン</t>
    </rPh>
    <phoneticPr fontId="1"/>
  </si>
  <si>
    <t>3cm以上になりますので、レターパックライトが</t>
    <phoneticPr fontId="1"/>
  </si>
  <si>
    <t>利用できません（レターパックプラスとなります）。</t>
    <rPh sb="0" eb="2">
      <t>リヨウ</t>
    </rPh>
    <phoneticPr fontId="1"/>
  </si>
  <si>
    <r>
      <t>※2　</t>
    </r>
    <r>
      <rPr>
        <b/>
        <u/>
        <sz val="10"/>
        <color theme="1"/>
        <rFont val="游ゴシック"/>
        <family val="3"/>
        <charset val="128"/>
        <scheme val="minor"/>
      </rPr>
      <t>重量が1,500g（1.5kg）を超えた場合</t>
    </r>
    <r>
      <rPr>
        <sz val="10"/>
        <color theme="1"/>
        <rFont val="游ゴシック"/>
        <family val="3"/>
        <charset val="128"/>
        <scheme val="minor"/>
      </rPr>
      <t>、厚さ</t>
    </r>
    <rPh sb="3" eb="5">
      <t>ジュウリョウ</t>
    </rPh>
    <rPh sb="20" eb="21">
      <t>コ</t>
    </rPh>
    <rPh sb="23" eb="25">
      <t>バアイ</t>
    </rPh>
    <rPh sb="26" eb="27">
      <t>アツ</t>
    </rPh>
    <phoneticPr fontId="1"/>
  </si>
  <si>
    <r>
      <t>（</t>
    </r>
    <r>
      <rPr>
        <b/>
        <sz val="11"/>
        <color theme="1"/>
        <rFont val="游ゴシック"/>
        <family val="3"/>
        <charset val="128"/>
        <scheme val="minor"/>
      </rPr>
      <t>「郵送方法」</t>
    </r>
    <r>
      <rPr>
        <sz val="11"/>
        <color theme="1"/>
        <rFont val="游ゴシック"/>
        <family val="3"/>
        <charset val="128"/>
        <scheme val="minor"/>
      </rPr>
      <t>を選択し、</t>
    </r>
    <r>
      <rPr>
        <b/>
        <sz val="11"/>
        <color theme="1"/>
        <rFont val="游ゴシック"/>
        <family val="3"/>
        <charset val="128"/>
        <scheme val="minor"/>
      </rPr>
      <t>「送料」</t>
    </r>
    <r>
      <rPr>
        <sz val="11"/>
        <color theme="1"/>
        <rFont val="游ゴシック"/>
        <family val="3"/>
        <charset val="128"/>
        <scheme val="minor"/>
      </rPr>
      <t>をホームページ掲載の表から確認し入力してください）</t>
    </r>
    <rPh sb="2" eb="4">
      <t>ユウソウ</t>
    </rPh>
    <rPh sb="4" eb="6">
      <t>ホウホウ</t>
    </rPh>
    <rPh sb="8" eb="10">
      <t>センタク</t>
    </rPh>
    <rPh sb="13" eb="15">
      <t>ソウリョウ</t>
    </rPh>
    <rPh sb="23" eb="25">
      <t>ケイサイ</t>
    </rPh>
    <rPh sb="26" eb="27">
      <t>ヒョウ</t>
    </rPh>
    <rPh sb="29" eb="31">
      <t>カクニン</t>
    </rPh>
    <rPh sb="32" eb="34">
      <t>ニュウリョク</t>
    </rPh>
    <phoneticPr fontId="1"/>
  </si>
  <si>
    <t>第46回特別展「天保の時代とその世相 ～さいたまに残る史料から見た改革～」</t>
    <rPh sb="0" eb="1">
      <t>ダイ</t>
    </rPh>
    <rPh sb="3" eb="4">
      <t>カイ</t>
    </rPh>
    <rPh sb="4" eb="7">
      <t>トクベツテン</t>
    </rPh>
    <rPh sb="8" eb="10">
      <t>テンポウ</t>
    </rPh>
    <rPh sb="11" eb="13">
      <t>ジダイ</t>
    </rPh>
    <rPh sb="16" eb="18">
      <t>セソウ</t>
    </rPh>
    <rPh sb="25" eb="26">
      <t>ノコ</t>
    </rPh>
    <rPh sb="27" eb="29">
      <t>シリョウ</t>
    </rPh>
    <rPh sb="31" eb="32">
      <t>ミ</t>
    </rPh>
    <rPh sb="33" eb="35">
      <t>カイカク</t>
    </rPh>
    <phoneticPr fontId="1"/>
  </si>
  <si>
    <t>第47回特別展「さいたまの埴輪」</t>
    <rPh sb="0" eb="1">
      <t>ダイ</t>
    </rPh>
    <rPh sb="3" eb="4">
      <t>カイ</t>
    </rPh>
    <rPh sb="4" eb="7">
      <t>トクベツテン</t>
    </rPh>
    <rPh sb="13" eb="15">
      <t>ハニワ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</si>
</sst>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&quot;g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5" xfId="1" applyFont="1" applyBorder="1">
      <alignment vertical="center"/>
    </xf>
    <xf numFmtId="0" fontId="3" fillId="0" borderId="0" xfId="0" applyFont="1">
      <alignment vertical="center"/>
    </xf>
    <xf numFmtId="0" fontId="0" fillId="0" borderId="13" xfId="0" applyBorder="1">
      <alignment vertical="center"/>
    </xf>
    <xf numFmtId="176" fontId="0" fillId="0" borderId="20" xfId="0" applyNumberFormat="1" applyBorder="1">
      <alignment vertical="center"/>
    </xf>
    <xf numFmtId="176" fontId="0" fillId="0" borderId="24" xfId="0" applyNumberFormat="1" applyBorder="1">
      <alignment vertical="center"/>
    </xf>
    <xf numFmtId="6" fontId="0" fillId="0" borderId="18" xfId="1" applyFont="1" applyBorder="1">
      <alignment vertical="center"/>
    </xf>
    <xf numFmtId="176" fontId="0" fillId="0" borderId="19" xfId="0" applyNumberFormat="1" applyBorder="1">
      <alignment vertical="center"/>
    </xf>
    <xf numFmtId="6" fontId="0" fillId="0" borderId="32" xfId="1" applyFont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4" fillId="0" borderId="28" xfId="0" applyFont="1" applyBorder="1">
      <alignment vertical="center"/>
    </xf>
    <xf numFmtId="0" fontId="4" fillId="0" borderId="31" xfId="0" applyFont="1" applyBorder="1">
      <alignment vertical="center"/>
    </xf>
    <xf numFmtId="6" fontId="0" fillId="0" borderId="34" xfId="1" applyFont="1" applyBorder="1">
      <alignment vertical="center"/>
    </xf>
    <xf numFmtId="176" fontId="0" fillId="0" borderId="33" xfId="0" applyNumberFormat="1" applyBorder="1">
      <alignment vertical="center"/>
    </xf>
    <xf numFmtId="0" fontId="4" fillId="0" borderId="10" xfId="0" applyFont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0" fillId="2" borderId="3" xfId="0" applyFill="1" applyBorder="1">
      <alignment vertical="center"/>
    </xf>
    <xf numFmtId="176" fontId="0" fillId="0" borderId="39" xfId="0" applyNumberFormat="1" applyBorder="1" applyAlignment="1">
      <alignment horizontal="right" vertical="center"/>
    </xf>
    <xf numFmtId="6" fontId="0" fillId="0" borderId="9" xfId="1" applyFont="1" applyBorder="1">
      <alignment vertical="center"/>
    </xf>
    <xf numFmtId="6" fontId="0" fillId="0" borderId="0" xfId="1" applyFont="1" applyBorder="1">
      <alignment vertical="center"/>
    </xf>
    <xf numFmtId="6" fontId="0" fillId="0" borderId="8" xfId="1" applyFont="1" applyBorder="1">
      <alignment vertical="center"/>
    </xf>
    <xf numFmtId="6" fontId="0" fillId="0" borderId="43" xfId="1" applyFont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" borderId="25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6" fontId="0" fillId="0" borderId="1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6" fontId="0" fillId="2" borderId="7" xfId="1" applyFont="1" applyFill="1" applyBorder="1" applyAlignment="1">
      <alignment vertical="center"/>
    </xf>
    <xf numFmtId="6" fontId="0" fillId="2" borderId="9" xfId="1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5" fillId="3" borderId="1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="99" zoomScaleNormal="50" zoomScaleSheetLayoutView="99" workbookViewId="0">
      <selection activeCell="J12" sqref="J12"/>
    </sheetView>
  </sheetViews>
  <sheetFormatPr defaultRowHeight="18" x14ac:dyDescent="0.45"/>
  <cols>
    <col min="1" max="1" width="4.3984375" customWidth="1"/>
    <col min="2" max="2" width="7.8984375" customWidth="1"/>
    <col min="3" max="3" width="31.3984375" customWidth="1"/>
  </cols>
  <sheetData>
    <row r="1" spans="1:8" ht="33" customHeight="1" x14ac:dyDescent="0.45">
      <c r="A1" s="61" t="s">
        <v>75</v>
      </c>
      <c r="B1" s="62"/>
      <c r="C1" s="62"/>
      <c r="D1" s="62"/>
      <c r="E1" s="62"/>
      <c r="F1" s="62"/>
      <c r="G1" s="62"/>
    </row>
    <row r="3" spans="1:8" ht="18.600000000000001" thickBot="1" x14ac:dyDescent="0.5">
      <c r="A3" t="s">
        <v>0</v>
      </c>
    </row>
    <row r="4" spans="1:8" ht="18.600000000000001" thickBot="1" x14ac:dyDescent="0.5">
      <c r="A4" s="80" t="s">
        <v>1</v>
      </c>
      <c r="B4" s="81"/>
      <c r="C4" s="22"/>
      <c r="D4" s="21" t="s">
        <v>12</v>
      </c>
      <c r="E4" s="28"/>
      <c r="F4" s="28"/>
      <c r="G4" s="29"/>
    </row>
    <row r="5" spans="1:8" ht="18.600000000000001" thickBot="1" x14ac:dyDescent="0.5">
      <c r="A5" s="80" t="s">
        <v>2</v>
      </c>
      <c r="B5" s="81"/>
      <c r="C5" s="30"/>
      <c r="D5" s="30"/>
      <c r="E5" s="30"/>
      <c r="F5" s="30"/>
      <c r="G5" s="31"/>
    </row>
    <row r="6" spans="1:8" ht="32.25" customHeight="1" thickBot="1" x14ac:dyDescent="0.5">
      <c r="A6" s="55" t="s">
        <v>3</v>
      </c>
      <c r="B6" s="56"/>
      <c r="C6" s="58" t="s">
        <v>13</v>
      </c>
      <c r="D6" s="59"/>
      <c r="E6" s="59"/>
      <c r="F6" s="59"/>
      <c r="G6" s="60"/>
    </row>
    <row r="7" spans="1:8" x14ac:dyDescent="0.45">
      <c r="A7" s="35" t="s">
        <v>4</v>
      </c>
      <c r="B7" s="35"/>
      <c r="C7" s="35"/>
      <c r="D7" s="35"/>
      <c r="E7" s="35"/>
      <c r="F7" s="35"/>
      <c r="G7" s="35"/>
    </row>
    <row r="9" spans="1:8" x14ac:dyDescent="0.45">
      <c r="A9" t="s">
        <v>5</v>
      </c>
    </row>
    <row r="10" spans="1:8" ht="18.600000000000001" thickBot="1" x14ac:dyDescent="0.5">
      <c r="A10" s="3" t="s">
        <v>73</v>
      </c>
      <c r="B10" s="3"/>
    </row>
    <row r="11" spans="1:8" ht="18.600000000000001" thickBot="1" x14ac:dyDescent="0.5">
      <c r="A11" s="1"/>
      <c r="B11" s="36" t="s">
        <v>7</v>
      </c>
      <c r="C11" s="37"/>
      <c r="D11" s="16" t="s">
        <v>8</v>
      </c>
      <c r="E11" s="20" t="s">
        <v>9</v>
      </c>
      <c r="F11" s="12" t="s">
        <v>10</v>
      </c>
      <c r="G11" s="13" t="s">
        <v>11</v>
      </c>
    </row>
    <row r="12" spans="1:8" ht="31.5" customHeight="1" x14ac:dyDescent="0.45">
      <c r="A12" s="10">
        <v>1</v>
      </c>
      <c r="B12" s="38"/>
      <c r="C12" s="39"/>
      <c r="D12" s="26" t="str">
        <f>IFERROR(VLOOKUP(B12,Sheet2!A:B,2,FALSE),"")</f>
        <v/>
      </c>
      <c r="E12" s="17"/>
      <c r="F12" s="7" t="str">
        <f>IFERROR(D12*E12,"")</f>
        <v/>
      </c>
      <c r="G12" s="8" t="str">
        <f>IFERROR(H12*E12,"")</f>
        <v/>
      </c>
      <c r="H12" t="str">
        <f>IFERROR(VLOOKUP(B12,Sheet2!A:C,3,FALSE),"")</f>
        <v/>
      </c>
    </row>
    <row r="13" spans="1:8" ht="28.5" customHeight="1" x14ac:dyDescent="0.45">
      <c r="A13" s="4">
        <v>2</v>
      </c>
      <c r="B13" s="40"/>
      <c r="C13" s="41"/>
      <c r="D13" s="26" t="str">
        <f>IFERROR(VLOOKUP(B13,Sheet2!A:B,2,FALSE),"")</f>
        <v/>
      </c>
      <c r="E13" s="18"/>
      <c r="F13" s="2" t="str">
        <f t="shared" ref="F13:F21" si="0">IFERROR(D13*E13,"")</f>
        <v/>
      </c>
      <c r="G13" s="5" t="str">
        <f>IFERROR(H13*E13,"")</f>
        <v/>
      </c>
      <c r="H13" t="str">
        <f>IFERROR(VLOOKUP(B13,Sheet2!A:C,3,FALSE),"")</f>
        <v/>
      </c>
    </row>
    <row r="14" spans="1:8" ht="28.5" customHeight="1" x14ac:dyDescent="0.45">
      <c r="A14" s="4">
        <v>3</v>
      </c>
      <c r="B14" s="40"/>
      <c r="C14" s="41"/>
      <c r="D14" s="27" t="str">
        <f>IFERROR(VLOOKUP(B14,Sheet2!A:B,2,FALSE),"")</f>
        <v/>
      </c>
      <c r="E14" s="18"/>
      <c r="F14" s="2" t="str">
        <f t="shared" si="0"/>
        <v/>
      </c>
      <c r="G14" s="5" t="str">
        <f t="shared" ref="G14:G21" si="1">IFERROR(H14*E14,"")</f>
        <v/>
      </c>
      <c r="H14" t="str">
        <f>IFERROR(VLOOKUP(B14,Sheet2!A:C,3,FALSE),"")</f>
        <v/>
      </c>
    </row>
    <row r="15" spans="1:8" ht="28.5" customHeight="1" x14ac:dyDescent="0.45">
      <c r="A15" s="4">
        <v>4</v>
      </c>
      <c r="B15" s="40"/>
      <c r="C15" s="41"/>
      <c r="D15" s="25" t="str">
        <f>IFERROR(VLOOKUP(B15,Sheet2!A:B,2,FALSE),"")</f>
        <v/>
      </c>
      <c r="E15" s="18"/>
      <c r="F15" s="2" t="str">
        <f t="shared" si="0"/>
        <v/>
      </c>
      <c r="G15" s="5" t="str">
        <f t="shared" si="1"/>
        <v/>
      </c>
      <c r="H15" t="str">
        <f>IFERROR(VLOOKUP(B15,Sheet2!A:C,3,FALSE),"")</f>
        <v/>
      </c>
    </row>
    <row r="16" spans="1:8" ht="28.5" customHeight="1" x14ac:dyDescent="0.45">
      <c r="A16" s="4">
        <v>5</v>
      </c>
      <c r="B16" s="40"/>
      <c r="C16" s="41"/>
      <c r="D16" s="26" t="str">
        <f>IFERROR(VLOOKUP(B16,Sheet2!A:B,2,FALSE),"")</f>
        <v/>
      </c>
      <c r="E16" s="18"/>
      <c r="F16" s="2" t="str">
        <f t="shared" si="0"/>
        <v/>
      </c>
      <c r="G16" s="5" t="str">
        <f t="shared" si="1"/>
        <v/>
      </c>
      <c r="H16" t="str">
        <f>IFERROR(VLOOKUP(B16,Sheet2!A:C,3,FALSE),"")</f>
        <v/>
      </c>
    </row>
    <row r="17" spans="1:8" ht="28.5" customHeight="1" x14ac:dyDescent="0.45">
      <c r="A17" s="4">
        <v>6</v>
      </c>
      <c r="B17" s="40"/>
      <c r="C17" s="41"/>
      <c r="D17" s="26" t="str">
        <f>IFERROR(VLOOKUP(B17,Sheet2!A:B,2,FALSE),"")</f>
        <v/>
      </c>
      <c r="E17" s="18"/>
      <c r="F17" s="2" t="str">
        <f t="shared" si="0"/>
        <v/>
      </c>
      <c r="G17" s="5" t="str">
        <f t="shared" si="1"/>
        <v/>
      </c>
      <c r="H17" t="str">
        <f>IFERROR(VLOOKUP(B17,Sheet2!A:C,3,FALSE),"")</f>
        <v/>
      </c>
    </row>
    <row r="18" spans="1:8" ht="28.5" customHeight="1" x14ac:dyDescent="0.45">
      <c r="A18" s="4">
        <v>7</v>
      </c>
      <c r="B18" s="40"/>
      <c r="C18" s="41"/>
      <c r="D18" s="26" t="str">
        <f>IFERROR(VLOOKUP(B18,Sheet2!A:B,2,FALSE),"")</f>
        <v/>
      </c>
      <c r="E18" s="18"/>
      <c r="F18" s="2" t="str">
        <f t="shared" si="0"/>
        <v/>
      </c>
      <c r="G18" s="5" t="str">
        <f t="shared" si="1"/>
        <v/>
      </c>
      <c r="H18" t="str">
        <f>IFERROR(VLOOKUP(B18,Sheet2!A:C,3,FALSE),"")</f>
        <v/>
      </c>
    </row>
    <row r="19" spans="1:8" ht="28.5" customHeight="1" x14ac:dyDescent="0.45">
      <c r="A19" s="4">
        <v>8</v>
      </c>
      <c r="B19" s="40"/>
      <c r="C19" s="41"/>
      <c r="D19" s="26" t="str">
        <f>IFERROR(VLOOKUP(B19,Sheet2!A:B,2,FALSE),"")</f>
        <v/>
      </c>
      <c r="E19" s="18"/>
      <c r="F19" s="2" t="str">
        <f t="shared" si="0"/>
        <v/>
      </c>
      <c r="G19" s="5" t="str">
        <f t="shared" si="1"/>
        <v/>
      </c>
      <c r="H19" t="str">
        <f>IFERROR(VLOOKUP(B19,Sheet2!A:C,3,FALSE),"")</f>
        <v/>
      </c>
    </row>
    <row r="20" spans="1:8" ht="28.5" customHeight="1" x14ac:dyDescent="0.45">
      <c r="A20" s="4">
        <v>9</v>
      </c>
      <c r="B20" s="40"/>
      <c r="C20" s="41"/>
      <c r="D20" s="25" t="str">
        <f>IFERROR(VLOOKUP(B20,Sheet2!A:B,2,FALSE),"")</f>
        <v/>
      </c>
      <c r="E20" s="18"/>
      <c r="F20" s="2" t="str">
        <f t="shared" si="0"/>
        <v/>
      </c>
      <c r="G20" s="5" t="str">
        <f t="shared" si="1"/>
        <v/>
      </c>
      <c r="H20" t="str">
        <f>IFERROR(VLOOKUP(B20,Sheet2!A:C,3,FALSE),"")</f>
        <v/>
      </c>
    </row>
    <row r="21" spans="1:8" ht="28.5" customHeight="1" thickBot="1" x14ac:dyDescent="0.5">
      <c r="A21" s="11">
        <v>10</v>
      </c>
      <c r="B21" s="42"/>
      <c r="C21" s="43"/>
      <c r="D21" s="24" t="str">
        <f>IFERROR(VLOOKUP(B21,Sheet2!A:B,2,FALSE),"")</f>
        <v/>
      </c>
      <c r="E21" s="19"/>
      <c r="F21" s="9" t="str">
        <f t="shared" si="0"/>
        <v/>
      </c>
      <c r="G21" s="6" t="str">
        <f t="shared" si="1"/>
        <v/>
      </c>
      <c r="H21" t="str">
        <f>IFERROR(VLOOKUP(B21,Sheet2!A:C,3,FALSE),"")</f>
        <v/>
      </c>
    </row>
    <row r="22" spans="1:8" ht="24" customHeight="1" thickBot="1" x14ac:dyDescent="0.5">
      <c r="A22" s="44" t="s">
        <v>76</v>
      </c>
      <c r="B22" s="45"/>
      <c r="C22" s="45"/>
      <c r="D22" s="45"/>
      <c r="E22" s="45"/>
      <c r="F22" s="46"/>
      <c r="G22" s="23">
        <v>15</v>
      </c>
    </row>
    <row r="23" spans="1:8" ht="23.25" customHeight="1" thickTop="1" thickBot="1" x14ac:dyDescent="0.5">
      <c r="A23" s="32" t="s">
        <v>6</v>
      </c>
      <c r="B23" s="33"/>
      <c r="C23" s="33"/>
      <c r="D23" s="33"/>
      <c r="E23" s="34"/>
      <c r="F23" s="14">
        <f>SUM(F12:F21)</f>
        <v>0</v>
      </c>
      <c r="G23" s="15">
        <f>SUM(G12:G22)</f>
        <v>15</v>
      </c>
    </row>
    <row r="25" spans="1:8" ht="18.600000000000001" thickBot="1" x14ac:dyDescent="0.5">
      <c r="A25" s="57" t="s">
        <v>81</v>
      </c>
      <c r="B25" s="57"/>
      <c r="C25" s="57"/>
      <c r="D25" s="57"/>
      <c r="E25" s="57"/>
      <c r="F25" s="57"/>
      <c r="G25" s="57"/>
    </row>
    <row r="26" spans="1:8" ht="18.600000000000001" thickBot="1" x14ac:dyDescent="0.5">
      <c r="A26" s="76" t="s">
        <v>18</v>
      </c>
      <c r="B26" s="76"/>
      <c r="C26" s="77"/>
      <c r="D26" s="20" t="s">
        <v>14</v>
      </c>
      <c r="E26" s="73"/>
      <c r="F26" s="74"/>
      <c r="G26" s="75"/>
    </row>
    <row r="27" spans="1:8" x14ac:dyDescent="0.45">
      <c r="A27" s="78" t="s">
        <v>17</v>
      </c>
      <c r="B27" s="78"/>
      <c r="C27" s="79"/>
      <c r="D27" s="48" t="s">
        <v>15</v>
      </c>
      <c r="E27" s="49"/>
      <c r="F27" s="50"/>
      <c r="G27" s="71"/>
    </row>
    <row r="28" spans="1:8" ht="18.600000000000001" thickBot="1" x14ac:dyDescent="0.5">
      <c r="A28" s="76" t="s">
        <v>80</v>
      </c>
      <c r="B28" s="76"/>
      <c r="C28" s="77"/>
      <c r="D28" s="51"/>
      <c r="E28" s="52"/>
      <c r="F28" s="53"/>
      <c r="G28" s="72"/>
    </row>
    <row r="29" spans="1:8" x14ac:dyDescent="0.45">
      <c r="A29" s="78" t="s">
        <v>78</v>
      </c>
      <c r="B29" s="78"/>
      <c r="C29" s="79"/>
      <c r="D29" s="63" t="s">
        <v>16</v>
      </c>
      <c r="E29" s="64"/>
      <c r="F29" s="65"/>
      <c r="G29" s="69">
        <f>F23+G27</f>
        <v>0</v>
      </c>
    </row>
    <row r="30" spans="1:8" ht="18.600000000000001" thickBot="1" x14ac:dyDescent="0.5">
      <c r="A30" s="78" t="s">
        <v>79</v>
      </c>
      <c r="B30" s="78"/>
      <c r="C30" s="79"/>
      <c r="D30" s="66"/>
      <c r="E30" s="67"/>
      <c r="F30" s="68"/>
      <c r="G30" s="70"/>
    </row>
    <row r="31" spans="1:8" x14ac:dyDescent="0.45">
      <c r="A31" s="54"/>
      <c r="B31" s="54"/>
      <c r="C31" s="54"/>
    </row>
    <row r="32" spans="1:8" x14ac:dyDescent="0.45">
      <c r="A32" s="54"/>
      <c r="B32" s="54"/>
      <c r="C32" s="54"/>
    </row>
    <row r="33" spans="1:7" x14ac:dyDescent="0.45">
      <c r="A33" s="47"/>
      <c r="B33" s="47"/>
      <c r="C33" s="47"/>
      <c r="D33" s="47"/>
      <c r="E33" s="47"/>
      <c r="F33" s="47"/>
      <c r="G33" s="47"/>
    </row>
    <row r="34" spans="1:7" x14ac:dyDescent="0.45">
      <c r="A34" s="47"/>
      <c r="B34" s="47"/>
      <c r="C34" s="47"/>
      <c r="D34" s="47"/>
      <c r="E34" s="47"/>
      <c r="F34" s="47"/>
      <c r="G34" s="47"/>
    </row>
    <row r="35" spans="1:7" x14ac:dyDescent="0.45">
      <c r="A35" s="47"/>
      <c r="B35" s="47"/>
      <c r="C35" s="47"/>
      <c r="D35" s="47"/>
      <c r="E35" s="47"/>
      <c r="F35" s="47"/>
      <c r="G35" s="47"/>
    </row>
    <row r="36" spans="1:7" x14ac:dyDescent="0.45">
      <c r="A36" s="47"/>
      <c r="B36" s="47"/>
      <c r="C36" s="47"/>
      <c r="D36" s="47"/>
      <c r="E36" s="47"/>
      <c r="F36" s="47"/>
      <c r="G36" s="47"/>
    </row>
  </sheetData>
  <mergeCells count="35">
    <mergeCell ref="A1:G1"/>
    <mergeCell ref="D29:F30"/>
    <mergeCell ref="G29:G30"/>
    <mergeCell ref="G27:G28"/>
    <mergeCell ref="E26:G26"/>
    <mergeCell ref="A28:C28"/>
    <mergeCell ref="A27:C27"/>
    <mergeCell ref="A26:C26"/>
    <mergeCell ref="A29:C29"/>
    <mergeCell ref="A30:C30"/>
    <mergeCell ref="A4:B4"/>
    <mergeCell ref="A5:B5"/>
    <mergeCell ref="A33:G36"/>
    <mergeCell ref="D27:F28"/>
    <mergeCell ref="A32:C32"/>
    <mergeCell ref="A6:B6"/>
    <mergeCell ref="A31:C31"/>
    <mergeCell ref="A25:G25"/>
    <mergeCell ref="C6:G6"/>
    <mergeCell ref="E4:G4"/>
    <mergeCell ref="C5:G5"/>
    <mergeCell ref="A23:E23"/>
    <mergeCell ref="A7:G7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A22:F22"/>
    <mergeCell ref="B19:C19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Sheet2!$D$1:$D$4</xm:f>
          </x14:formula1>
          <xm:sqref>E26:G26</xm:sqref>
        </x14:dataValidation>
        <x14:dataValidation type="list" allowBlank="1" showInputMessage="1" showErrorMessage="1">
          <x14:formula1>
            <xm:f>Sheet2!$A$1:$A$54</xm:f>
          </x14:formula1>
          <xm:sqref>B12:B21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80" zoomScaleNormal="80" workbookViewId="0">
      <selection activeCell="A27" sqref="A27"/>
    </sheetView>
  </sheetViews>
  <sheetFormatPr defaultRowHeight="18" x14ac:dyDescent="0.45"/>
  <cols>
    <col min="1" max="1" width="70.09765625" customWidth="1"/>
    <col min="2" max="3" width="9.3984375" customWidth="1"/>
    <col min="4" max="4" width="21.69921875" customWidth="1"/>
  </cols>
  <sheetData>
    <row r="1" spans="1:4" x14ac:dyDescent="0.45">
      <c r="A1" t="s">
        <v>22</v>
      </c>
      <c r="B1">
        <v>200</v>
      </c>
      <c r="C1">
        <v>50</v>
      </c>
      <c r="D1" t="s">
        <v>19</v>
      </c>
    </row>
    <row r="2" spans="1:4" x14ac:dyDescent="0.45">
      <c r="A2" t="s">
        <v>23</v>
      </c>
      <c r="B2">
        <v>200</v>
      </c>
      <c r="C2">
        <v>80</v>
      </c>
      <c r="D2" t="s">
        <v>20</v>
      </c>
    </row>
    <row r="3" spans="1:4" x14ac:dyDescent="0.45">
      <c r="A3" t="s">
        <v>24</v>
      </c>
      <c r="B3">
        <v>200</v>
      </c>
      <c r="C3">
        <v>65</v>
      </c>
      <c r="D3" t="s">
        <v>21</v>
      </c>
    </row>
    <row r="4" spans="1:4" x14ac:dyDescent="0.45">
      <c r="A4" t="s">
        <v>25</v>
      </c>
      <c r="B4">
        <v>300</v>
      </c>
      <c r="C4">
        <v>80</v>
      </c>
      <c r="D4" t="s">
        <v>74</v>
      </c>
    </row>
    <row r="5" spans="1:4" x14ac:dyDescent="0.45">
      <c r="A5" t="s">
        <v>26</v>
      </c>
      <c r="B5">
        <v>600</v>
      </c>
      <c r="C5">
        <v>265</v>
      </c>
    </row>
    <row r="6" spans="1:4" x14ac:dyDescent="0.45">
      <c r="A6" t="s">
        <v>27</v>
      </c>
      <c r="B6">
        <v>600</v>
      </c>
      <c r="C6">
        <v>245</v>
      </c>
    </row>
    <row r="7" spans="1:4" x14ac:dyDescent="0.45">
      <c r="A7" t="s">
        <v>28</v>
      </c>
      <c r="B7">
        <v>600</v>
      </c>
      <c r="C7">
        <v>265</v>
      </c>
    </row>
    <row r="8" spans="1:4" x14ac:dyDescent="0.45">
      <c r="A8" t="s">
        <v>29</v>
      </c>
      <c r="B8">
        <v>300</v>
      </c>
      <c r="C8">
        <v>75</v>
      </c>
    </row>
    <row r="9" spans="1:4" x14ac:dyDescent="0.45">
      <c r="A9" t="s">
        <v>30</v>
      </c>
      <c r="B9">
        <v>300</v>
      </c>
      <c r="C9">
        <v>75</v>
      </c>
    </row>
    <row r="10" spans="1:4" x14ac:dyDescent="0.45">
      <c r="A10" t="s">
        <v>31</v>
      </c>
      <c r="B10">
        <v>700</v>
      </c>
      <c r="C10">
        <v>260</v>
      </c>
    </row>
    <row r="11" spans="1:4" x14ac:dyDescent="0.45">
      <c r="A11" t="s">
        <v>32</v>
      </c>
      <c r="B11">
        <v>900</v>
      </c>
      <c r="C11">
        <v>300</v>
      </c>
    </row>
    <row r="12" spans="1:4" x14ac:dyDescent="0.45">
      <c r="A12" t="s">
        <v>33</v>
      </c>
      <c r="B12">
        <v>700</v>
      </c>
      <c r="C12">
        <v>310</v>
      </c>
    </row>
    <row r="13" spans="1:4" x14ac:dyDescent="0.45">
      <c r="A13" t="s">
        <v>34</v>
      </c>
      <c r="B13">
        <v>700</v>
      </c>
      <c r="C13">
        <v>330</v>
      </c>
    </row>
    <row r="14" spans="1:4" x14ac:dyDescent="0.45">
      <c r="A14" t="s">
        <v>35</v>
      </c>
      <c r="B14">
        <v>600</v>
      </c>
      <c r="C14">
        <v>275</v>
      </c>
    </row>
    <row r="15" spans="1:4" x14ac:dyDescent="0.45">
      <c r="A15" t="s">
        <v>36</v>
      </c>
      <c r="B15">
        <v>800</v>
      </c>
      <c r="C15">
        <v>240</v>
      </c>
    </row>
    <row r="16" spans="1:4" x14ac:dyDescent="0.45">
      <c r="A16" t="s">
        <v>37</v>
      </c>
      <c r="B16">
        <v>800</v>
      </c>
      <c r="C16">
        <v>230</v>
      </c>
    </row>
    <row r="17" spans="1:3" x14ac:dyDescent="0.45">
      <c r="A17" t="s">
        <v>38</v>
      </c>
      <c r="B17">
        <v>700</v>
      </c>
      <c r="C17">
        <v>235</v>
      </c>
    </row>
    <row r="18" spans="1:3" x14ac:dyDescent="0.45">
      <c r="A18" t="s">
        <v>39</v>
      </c>
      <c r="B18">
        <v>800</v>
      </c>
      <c r="C18">
        <v>270</v>
      </c>
    </row>
    <row r="19" spans="1:3" x14ac:dyDescent="0.45">
      <c r="A19" t="s">
        <v>40</v>
      </c>
      <c r="B19">
        <v>0</v>
      </c>
      <c r="C19">
        <v>25</v>
      </c>
    </row>
    <row r="20" spans="1:3" x14ac:dyDescent="0.45">
      <c r="A20" t="s">
        <v>41</v>
      </c>
      <c r="B20">
        <v>0</v>
      </c>
      <c r="C20">
        <v>25</v>
      </c>
    </row>
    <row r="21" spans="1:3" x14ac:dyDescent="0.45">
      <c r="A21" t="s">
        <v>42</v>
      </c>
      <c r="B21">
        <v>400</v>
      </c>
      <c r="C21">
        <v>125</v>
      </c>
    </row>
    <row r="22" spans="1:3" x14ac:dyDescent="0.45">
      <c r="A22" t="s">
        <v>43</v>
      </c>
      <c r="B22">
        <v>3500</v>
      </c>
      <c r="C22">
        <v>1170</v>
      </c>
    </row>
    <row r="23" spans="1:3" x14ac:dyDescent="0.45">
      <c r="A23" t="s">
        <v>44</v>
      </c>
      <c r="B23">
        <v>1300</v>
      </c>
      <c r="C23">
        <v>360</v>
      </c>
    </row>
    <row r="24" spans="1:3" x14ac:dyDescent="0.45">
      <c r="A24" t="s">
        <v>45</v>
      </c>
      <c r="B24">
        <v>800</v>
      </c>
      <c r="C24">
        <v>185</v>
      </c>
    </row>
    <row r="25" spans="1:3" x14ac:dyDescent="0.45">
      <c r="A25" t="s">
        <v>46</v>
      </c>
      <c r="B25">
        <v>1000</v>
      </c>
      <c r="C25">
        <v>375</v>
      </c>
    </row>
    <row r="26" spans="1:3" x14ac:dyDescent="0.45">
      <c r="A26" t="s">
        <v>47</v>
      </c>
      <c r="B26">
        <v>800</v>
      </c>
      <c r="C26">
        <v>300</v>
      </c>
    </row>
    <row r="27" spans="1:3" x14ac:dyDescent="0.45">
      <c r="A27" t="s">
        <v>48</v>
      </c>
      <c r="B27">
        <v>800</v>
      </c>
      <c r="C27">
        <v>310</v>
      </c>
    </row>
    <row r="28" spans="1:3" x14ac:dyDescent="0.45">
      <c r="A28" t="s">
        <v>49</v>
      </c>
      <c r="B28">
        <v>800</v>
      </c>
      <c r="C28">
        <v>375</v>
      </c>
    </row>
    <row r="29" spans="1:3" x14ac:dyDescent="0.45">
      <c r="A29" t="s">
        <v>50</v>
      </c>
      <c r="B29">
        <v>800</v>
      </c>
      <c r="C29">
        <v>340</v>
      </c>
    </row>
    <row r="30" spans="1:3" x14ac:dyDescent="0.45">
      <c r="A30" t="s">
        <v>51</v>
      </c>
      <c r="B30">
        <v>300</v>
      </c>
      <c r="C30">
        <v>120</v>
      </c>
    </row>
    <row r="31" spans="1:3" x14ac:dyDescent="0.45">
      <c r="A31" t="s">
        <v>52</v>
      </c>
      <c r="B31">
        <v>600</v>
      </c>
      <c r="C31">
        <v>245</v>
      </c>
    </row>
    <row r="32" spans="1:3" x14ac:dyDescent="0.45">
      <c r="A32" t="s">
        <v>53</v>
      </c>
      <c r="B32">
        <v>700</v>
      </c>
      <c r="C32">
        <v>265</v>
      </c>
    </row>
    <row r="33" spans="1:3" x14ac:dyDescent="0.45">
      <c r="A33" t="s">
        <v>54</v>
      </c>
      <c r="B33">
        <v>900</v>
      </c>
      <c r="C33">
        <v>290</v>
      </c>
    </row>
    <row r="34" spans="1:3" x14ac:dyDescent="0.45">
      <c r="A34" t="s">
        <v>55</v>
      </c>
      <c r="B34">
        <v>900</v>
      </c>
      <c r="C34">
        <v>280</v>
      </c>
    </row>
    <row r="35" spans="1:3" x14ac:dyDescent="0.45">
      <c r="A35" t="s">
        <v>56</v>
      </c>
      <c r="B35">
        <v>900</v>
      </c>
      <c r="C35">
        <v>280</v>
      </c>
    </row>
    <row r="36" spans="1:3" x14ac:dyDescent="0.45">
      <c r="A36" t="s">
        <v>57</v>
      </c>
      <c r="B36">
        <v>900</v>
      </c>
      <c r="C36">
        <v>315</v>
      </c>
    </row>
    <row r="37" spans="1:3" x14ac:dyDescent="0.45">
      <c r="A37" t="s">
        <v>58</v>
      </c>
      <c r="B37">
        <v>700</v>
      </c>
      <c r="C37">
        <v>310</v>
      </c>
    </row>
    <row r="38" spans="1:3" x14ac:dyDescent="0.45">
      <c r="A38" t="s">
        <v>59</v>
      </c>
      <c r="B38">
        <v>700</v>
      </c>
      <c r="C38">
        <v>315</v>
      </c>
    </row>
    <row r="39" spans="1:3" x14ac:dyDescent="0.45">
      <c r="A39" t="s">
        <v>60</v>
      </c>
      <c r="B39">
        <v>1000</v>
      </c>
      <c r="C39">
        <v>325</v>
      </c>
    </row>
    <row r="40" spans="1:3" x14ac:dyDescent="0.45">
      <c r="A40" t="s">
        <v>61</v>
      </c>
      <c r="B40">
        <v>900</v>
      </c>
      <c r="C40">
        <v>315</v>
      </c>
    </row>
    <row r="41" spans="1:3" x14ac:dyDescent="0.45">
      <c r="A41" t="s">
        <v>62</v>
      </c>
      <c r="B41">
        <v>800</v>
      </c>
      <c r="C41">
        <v>265</v>
      </c>
    </row>
    <row r="42" spans="1:3" x14ac:dyDescent="0.45">
      <c r="A42" t="s">
        <v>63</v>
      </c>
      <c r="B42">
        <v>700</v>
      </c>
      <c r="C42">
        <v>270</v>
      </c>
    </row>
    <row r="43" spans="1:3" x14ac:dyDescent="0.45">
      <c r="A43" t="s">
        <v>64</v>
      </c>
      <c r="B43">
        <v>900</v>
      </c>
      <c r="C43">
        <v>400</v>
      </c>
    </row>
    <row r="44" spans="1:3" x14ac:dyDescent="0.45">
      <c r="A44" t="s">
        <v>65</v>
      </c>
      <c r="B44">
        <v>800</v>
      </c>
      <c r="C44">
        <v>270</v>
      </c>
    </row>
    <row r="45" spans="1:3" x14ac:dyDescent="0.45">
      <c r="A45" t="s">
        <v>77</v>
      </c>
      <c r="B45">
        <v>700</v>
      </c>
      <c r="C45">
        <v>270</v>
      </c>
    </row>
    <row r="46" spans="1:3" x14ac:dyDescent="0.45">
      <c r="A46" t="s">
        <v>82</v>
      </c>
      <c r="B46">
        <v>600</v>
      </c>
      <c r="C46">
        <v>270</v>
      </c>
    </row>
    <row r="47" spans="1:3" x14ac:dyDescent="0.45">
      <c r="A47" t="s">
        <v>83</v>
      </c>
      <c r="B47">
        <v>600</v>
      </c>
      <c r="C47">
        <v>270</v>
      </c>
    </row>
    <row r="48" spans="1:3" x14ac:dyDescent="0.45">
      <c r="A48" t="s">
        <v>66</v>
      </c>
      <c r="B48">
        <v>900</v>
      </c>
      <c r="C48">
        <v>105</v>
      </c>
    </row>
    <row r="49" spans="1:3" x14ac:dyDescent="0.45">
      <c r="A49" t="s">
        <v>67</v>
      </c>
      <c r="B49">
        <v>400</v>
      </c>
      <c r="C49">
        <v>85</v>
      </c>
    </row>
    <row r="50" spans="1:3" x14ac:dyDescent="0.45">
      <c r="A50" t="s">
        <v>68</v>
      </c>
      <c r="B50">
        <v>300</v>
      </c>
      <c r="C50">
        <v>70</v>
      </c>
    </row>
    <row r="51" spans="1:3" x14ac:dyDescent="0.45">
      <c r="A51" t="s">
        <v>69</v>
      </c>
      <c r="B51">
        <v>800</v>
      </c>
      <c r="C51">
        <v>285</v>
      </c>
    </row>
    <row r="52" spans="1:3" x14ac:dyDescent="0.45">
      <c r="A52" t="s">
        <v>70</v>
      </c>
      <c r="B52">
        <v>800</v>
      </c>
      <c r="C52">
        <v>250</v>
      </c>
    </row>
    <row r="53" spans="1:3" x14ac:dyDescent="0.45">
      <c r="A53" t="s">
        <v>72</v>
      </c>
      <c r="B53">
        <v>500</v>
      </c>
      <c r="C53">
        <v>395</v>
      </c>
    </row>
    <row r="54" spans="1:3" x14ac:dyDescent="0.45">
      <c r="A54" t="s">
        <v>71</v>
      </c>
      <c r="B54">
        <v>1000</v>
      </c>
      <c r="C54">
        <v>335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Sheet2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2021-09-15T06:37:08Z</cp:lastPrinted>
  <dcterms:created xsi:type="dcterms:W3CDTF">2021-07-06T06:47:58Z</dcterms:created>
  <dcterms:modified xsi:type="dcterms:W3CDTF">2023-10-09T23:42:46Z</dcterms:modified>
</cp:coreProperties>
</file>