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afi002\0015500都市局\0015510都市計画部\0015530都市計画課\令和４年\260)   国土法\1220_国土法／土地売買届出\継続\無届調査\事務処理関係\様式\"/>
    </mc:Choice>
  </mc:AlternateContent>
  <bookViews>
    <workbookView xWindow="120" yWindow="15" windowWidth="14955" windowHeight="8895"/>
  </bookViews>
  <sheets>
    <sheet name="土地売買等報告書" sheetId="1" r:id="rId1"/>
  </sheets>
  <definedNames>
    <definedName name="_xlnm.Print_Area" localSheetId="0">土地売買等報告書!$A$1:$CR$64</definedName>
  </definedNames>
  <calcPr calcId="162913"/>
</workbook>
</file>

<file path=xl/calcChain.xml><?xml version="1.0" encoding="utf-8"?>
<calcChain xmlns="http://schemas.openxmlformats.org/spreadsheetml/2006/main">
  <c r="CF26" i="1" l="1"/>
  <c r="BV26" i="1"/>
  <c r="AB53" i="1" l="1"/>
  <c r="Z53" i="1"/>
  <c r="X53" i="1"/>
  <c r="V53" i="1"/>
  <c r="T53" i="1"/>
  <c r="R53" i="1"/>
  <c r="P53" i="1"/>
  <c r="N53" i="1"/>
  <c r="L53" i="1"/>
  <c r="BN49" i="1" l="1"/>
  <c r="BN50" i="1"/>
  <c r="BN48" i="1"/>
  <c r="AT50" i="1" l="1"/>
  <c r="AR50" i="1"/>
  <c r="AP50" i="1"/>
  <c r="AN50" i="1"/>
  <c r="AL50" i="1"/>
  <c r="AJ50" i="1"/>
  <c r="AH50" i="1"/>
  <c r="AF50" i="1"/>
  <c r="AD50" i="1"/>
  <c r="AT49" i="1"/>
  <c r="AR49" i="1"/>
  <c r="AP49" i="1"/>
  <c r="AN49" i="1"/>
  <c r="AL49" i="1"/>
  <c r="AJ49" i="1"/>
  <c r="AH49" i="1"/>
  <c r="AF49" i="1"/>
  <c r="AD49" i="1"/>
  <c r="AT48" i="1"/>
  <c r="AR48" i="1"/>
  <c r="AP48" i="1"/>
  <c r="AN48" i="1"/>
  <c r="AL48" i="1"/>
  <c r="AJ48" i="1"/>
  <c r="AH48" i="1"/>
  <c r="AF48" i="1"/>
  <c r="AD48" i="1"/>
  <c r="BT53" i="1" l="1"/>
  <c r="BV53" i="1"/>
  <c r="BX53" i="1"/>
  <c r="BZ53" i="1"/>
  <c r="CB53" i="1"/>
  <c r="CD53" i="1"/>
  <c r="CF53" i="1"/>
  <c r="CH53" i="1"/>
  <c r="CP53" i="1"/>
  <c r="CN53" i="1"/>
  <c r="CL53" i="1"/>
  <c r="CJ53" i="1"/>
  <c r="AV53" i="1"/>
  <c r="AX53" i="1"/>
  <c r="AZ53" i="1"/>
  <c r="BB53" i="1"/>
  <c r="BD53" i="1"/>
  <c r="BF53" i="1"/>
  <c r="BH53" i="1"/>
  <c r="BJ53" i="1"/>
  <c r="BL53" i="1"/>
  <c r="BN53" i="1"/>
  <c r="BP53" i="1"/>
  <c r="AV50" i="1"/>
  <c r="AV49" i="1"/>
  <c r="BR53" i="1"/>
  <c r="AD53" i="1" l="1"/>
  <c r="AN53" i="1"/>
  <c r="AH53" i="1"/>
  <c r="AT53" i="1"/>
  <c r="AP53" i="1"/>
  <c r="AF53" i="1"/>
  <c r="AL53" i="1"/>
  <c r="AJ53" i="1"/>
  <c r="AR53" i="1"/>
</calcChain>
</file>

<file path=xl/sharedStrings.xml><?xml version="1.0" encoding="utf-8"?>
<sst xmlns="http://schemas.openxmlformats.org/spreadsheetml/2006/main" count="158" uniqueCount="119">
  <si>
    <t>提出先</t>
    <rPh sb="0" eb="2">
      <t>テイシュツ</t>
    </rPh>
    <rPh sb="2" eb="3">
      <t>サキ</t>
    </rPh>
    <phoneticPr fontId="2"/>
  </si>
  <si>
    <t>譲受人業種</t>
    <rPh sb="0" eb="1">
      <t>ユズ</t>
    </rPh>
    <rPh sb="1" eb="2">
      <t>ウ</t>
    </rPh>
    <rPh sb="2" eb="3">
      <t>ニン</t>
    </rPh>
    <rPh sb="3" eb="5">
      <t>ギョウシュ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</si>
  <si>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</si>
  <si>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</si>
  <si>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</si>
  <si>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担当者</t>
    <rPh sb="0" eb="3">
      <t>タントウシャ</t>
    </rPh>
    <phoneticPr fontId="2"/>
  </si>
  <si>
    <t>　契約の相手方等
　に関する事項</t>
    <rPh sb="7" eb="8">
      <t>トウ</t>
    </rPh>
    <rPh sb="11" eb="12">
      <t>カン</t>
    </rPh>
    <rPh sb="14" eb="16">
      <t>ジコウ</t>
    </rPh>
    <phoneticPr fontId="2"/>
  </si>
  <si>
    <t>契約締結年月日</t>
    <rPh sb="0" eb="2">
      <t>ケイヤク</t>
    </rPh>
    <rPh sb="2" eb="4">
      <t>テイケツ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</si>
  <si>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</si>
  <si>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</si>
  <si>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</si>
  <si>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土地に関する事項</t>
    <rPh sb="0" eb="2">
      <t>トチ</t>
    </rPh>
    <rPh sb="3" eb="4">
      <t>カン</t>
    </rPh>
    <rPh sb="6" eb="8">
      <t>ジコウ</t>
    </rPh>
    <phoneticPr fontId="2"/>
  </si>
  <si>
    <t>番号</t>
    <rPh sb="0" eb="2">
      <t>バンゴウ</t>
    </rPh>
    <phoneticPr fontId="2"/>
  </si>
  <si>
    <t>所在</t>
    <rPh sb="0" eb="2">
      <t>ショザイ</t>
    </rPh>
    <phoneticPr fontId="2"/>
  </si>
  <si>
    <t>地目</t>
    <rPh sb="0" eb="2">
      <t>チモク</t>
    </rPh>
    <phoneticPr fontId="2"/>
  </si>
  <si>
    <t>登記簿</t>
    <rPh sb="0" eb="3">
      <t>トウキボ</t>
    </rPh>
    <phoneticPr fontId="2"/>
  </si>
  <si>
    <t>住居表示</t>
    <rPh sb="0" eb="2">
      <t>ジュウキョ</t>
    </rPh>
    <rPh sb="2" eb="4">
      <t>ヒョウジ</t>
    </rPh>
    <phoneticPr fontId="2"/>
  </si>
  <si>
    <t>区及び町</t>
    <rPh sb="0" eb="1">
      <t>ク</t>
    </rPh>
    <rPh sb="1" eb="2">
      <t>オヨ</t>
    </rPh>
    <rPh sb="3" eb="4">
      <t>マチ</t>
    </rPh>
    <phoneticPr fontId="2"/>
  </si>
  <si>
    <t>地番</t>
    <rPh sb="0" eb="2">
      <t>チバン</t>
    </rPh>
    <phoneticPr fontId="2"/>
  </si>
  <si>
    <t>現況</t>
    <rPh sb="0" eb="2">
      <t>ゲンキョウ</t>
    </rPh>
    <phoneticPr fontId="2"/>
  </si>
  <si>
    <t>面積合計</t>
    <rPh sb="0" eb="2">
      <t>メンセキ</t>
    </rPh>
    <rPh sb="2" eb="4">
      <t>ゴウケイ</t>
    </rPh>
    <phoneticPr fontId="2"/>
  </si>
  <si>
    <t>利用の現況</t>
    <rPh sb="0" eb="2">
      <t>リヨウ</t>
    </rPh>
    <rPh sb="3" eb="5">
      <t>ゲンキョウ</t>
    </rPh>
    <phoneticPr fontId="2"/>
  </si>
  <si>
    <t>届出に係る権利以外の権利</t>
    <rPh sb="0" eb="2">
      <t>トドケデ</t>
    </rPh>
    <rPh sb="3" eb="4">
      <t>カカ</t>
    </rPh>
    <rPh sb="5" eb="7">
      <t>ケンリ</t>
    </rPh>
    <rPh sb="7" eb="9">
      <t>イガイ</t>
    </rPh>
    <rPh sb="10" eb="12">
      <t>ケンリ</t>
    </rPh>
    <phoneticPr fontId="2"/>
  </si>
  <si>
    <t>所有権</t>
    <rPh sb="0" eb="3">
      <t>ショユウケン</t>
    </rPh>
    <phoneticPr fontId="2"/>
  </si>
  <si>
    <t>所有権以外の権利</t>
    <phoneticPr fontId="2"/>
  </si>
  <si>
    <t>所有者の住所</t>
    <rPh sb="0" eb="3">
      <t>ショユウシャ</t>
    </rPh>
    <rPh sb="4" eb="6">
      <t>ジュウショ</t>
    </rPh>
    <phoneticPr fontId="2"/>
  </si>
  <si>
    <t>所有者の氏名</t>
    <rPh sb="0" eb="3">
      <t>ショユウシャ</t>
    </rPh>
    <rPh sb="4" eb="6">
      <t>シメイ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</si>
  <si>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</si>
  <si>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</si>
  <si>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</si>
  <si>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3">
      <t>ケンリシャ</t>
    </rPh>
    <rPh sb="4" eb="6">
      <t>シメイ</t>
    </rPh>
    <phoneticPr fontId="2"/>
  </si>
  <si>
    <t>物等に関する事項
土地に存する工作</t>
    <rPh sb="0" eb="1">
      <t>ブツ</t>
    </rPh>
    <rPh sb="1" eb="2">
      <t>トウ</t>
    </rPh>
    <rPh sb="3" eb="4">
      <t>カン</t>
    </rPh>
    <rPh sb="6" eb="8">
      <t>ジコウ</t>
    </rPh>
    <phoneticPr fontId="2"/>
  </si>
  <si>
    <t>種類</t>
    <rPh sb="0" eb="2">
      <t>シュルイ</t>
    </rPh>
    <phoneticPr fontId="2"/>
  </si>
  <si>
    <t>概要</t>
    <rPh sb="0" eb="2">
      <t>ガイヨウ</t>
    </rPh>
    <phoneticPr fontId="2"/>
  </si>
  <si>
    <t>移転又は設定
に係る権利</t>
    <rPh sb="0" eb="2">
      <t>イテン</t>
    </rPh>
    <rPh sb="2" eb="3">
      <t>マタ</t>
    </rPh>
    <rPh sb="4" eb="6">
      <t>セッテイ</t>
    </rPh>
    <rPh sb="8" eb="9">
      <t>カカ</t>
    </rPh>
    <rPh sb="10" eb="12">
      <t>ケンリ</t>
    </rPh>
    <phoneticPr fontId="2"/>
  </si>
  <si>
    <t>移転又は設定に係る権利以外の権利</t>
    <rPh sb="11" eb="13">
      <t>イガイ</t>
    </rPh>
    <rPh sb="14" eb="16">
      <t>ケンリ</t>
    </rPh>
    <phoneticPr fontId="2"/>
  </si>
  <si>
    <t>所有権以外の権利</t>
    <rPh sb="0" eb="3">
      <t>ショユウケン</t>
    </rPh>
    <rPh sb="3" eb="5">
      <t>イガイ</t>
    </rPh>
    <rPh sb="6" eb="8">
      <t>ケンリ</t>
    </rPh>
    <phoneticPr fontId="2"/>
  </si>
  <si>
    <t>構造</t>
    <rPh sb="0" eb="2">
      <t>コウゾウ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</si>
  <si>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</si>
  <si>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地上権又は賃借権の場合</t>
    <rPh sb="0" eb="3">
      <t>チジョウケン</t>
    </rPh>
    <rPh sb="3" eb="4">
      <t>マタ</t>
    </rPh>
    <rPh sb="5" eb="8">
      <t>チンシャクケン</t>
    </rPh>
    <rPh sb="9" eb="11">
      <t>バアイ</t>
    </rPh>
    <phoneticPr fontId="2"/>
  </si>
  <si>
    <t>特記事項</t>
    <rPh sb="0" eb="2">
      <t>トッキ</t>
    </rPh>
    <rPh sb="2" eb="4">
      <t>ジコウ</t>
    </rPh>
    <phoneticPr fontId="2"/>
  </si>
  <si>
    <t>存続期間</t>
    <rPh sb="0" eb="2">
      <t>ソンゾク</t>
    </rPh>
    <rPh sb="2" eb="4">
      <t>キカン</t>
    </rPh>
    <phoneticPr fontId="2"/>
  </si>
  <si>
    <t>残存期間</t>
    <rPh sb="0" eb="2">
      <t>ザンゾン</t>
    </rPh>
    <rPh sb="2" eb="4">
      <t>キカン</t>
    </rPh>
    <phoneticPr fontId="2"/>
  </si>
  <si>
    <t>堅固・非堅固の別</t>
    <rPh sb="0" eb="1">
      <t>カタ</t>
    </rPh>
    <rPh sb="1" eb="2">
      <t>コ</t>
    </rPh>
    <rPh sb="3" eb="4">
      <t>ヒ</t>
    </rPh>
    <rPh sb="4" eb="5">
      <t>カタ</t>
    </rPh>
    <rPh sb="5" eb="6">
      <t>コ</t>
    </rPh>
    <rPh sb="7" eb="8">
      <t>ベツ</t>
    </rPh>
    <phoneticPr fontId="2"/>
  </si>
  <si>
    <t>地代（年額・円）</t>
    <rPh sb="0" eb="2">
      <t>チダイ</t>
    </rPh>
    <rPh sb="3" eb="5">
      <t>ネンガク</t>
    </rPh>
    <rPh sb="6" eb="7">
      <t>エン</t>
    </rPh>
    <phoneticPr fontId="2"/>
  </si>
  <si>
    <t>対価の額等に関する事項</t>
    <rPh sb="0" eb="2">
      <t>タイカ</t>
    </rPh>
    <rPh sb="3" eb="5">
      <t>ガクトウ</t>
    </rPh>
    <rPh sb="6" eb="7">
      <t>カン</t>
    </rPh>
    <rPh sb="9" eb="11">
      <t>ジコウ</t>
    </rPh>
    <phoneticPr fontId="2"/>
  </si>
  <si>
    <t>土地に関する対価の額等</t>
    <rPh sb="0" eb="2">
      <t>トチ</t>
    </rPh>
    <rPh sb="3" eb="4">
      <t>カン</t>
    </rPh>
    <rPh sb="6" eb="8">
      <t>タイカ</t>
    </rPh>
    <rPh sb="9" eb="10">
      <t>ガク</t>
    </rPh>
    <rPh sb="10" eb="11">
      <t>トウ</t>
    </rPh>
    <phoneticPr fontId="2"/>
  </si>
  <si>
    <t>地目（現況）</t>
    <rPh sb="0" eb="2">
      <t>チモク</t>
    </rPh>
    <rPh sb="3" eb="5">
      <t>ゲンキョウ</t>
    </rPh>
    <phoneticPr fontId="2"/>
  </si>
  <si>
    <t>面積（㎡）</t>
    <rPh sb="0" eb="2">
      <t>メンセキ</t>
    </rPh>
    <phoneticPr fontId="2"/>
  </si>
  <si>
    <t>単価（円/㎡）</t>
    <rPh sb="0" eb="2">
      <t>タンカ</t>
    </rPh>
    <rPh sb="3" eb="4">
      <t>エン</t>
    </rPh>
    <phoneticPr fontId="2"/>
  </si>
  <si>
    <t>対価の額（円）</t>
    <rPh sb="0" eb="2">
      <t>タイカ</t>
    </rPh>
    <rPh sb="3" eb="4">
      <t>ガク</t>
    </rPh>
    <rPh sb="5" eb="6">
      <t>エン</t>
    </rPh>
    <phoneticPr fontId="2"/>
  </si>
  <si>
    <t>百万</t>
    <rPh sb="0" eb="1">
      <t>ヒャク</t>
    </rPh>
    <rPh sb="1" eb="2">
      <t>マン</t>
    </rPh>
    <phoneticPr fontId="2"/>
  </si>
  <si>
    <t>千</t>
    <rPh sb="0" eb="1">
      <t>セン</t>
    </rPh>
    <phoneticPr fontId="2"/>
  </si>
  <si>
    <t>㎡</t>
    <phoneticPr fontId="2"/>
  </si>
  <si>
    <t>百万</t>
    <rPh sb="0" eb="2">
      <t>ヒャクマン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</si>
  <si>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</si>
  <si>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</si>
  <si>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合計(a)</t>
    <rPh sb="0" eb="2">
      <t>ゴウケイ</t>
    </rPh>
    <phoneticPr fontId="2"/>
  </si>
  <si>
    <t>合計</t>
    <rPh sb="0" eb="2">
      <t>ゴウケイ</t>
    </rPh>
    <phoneticPr fontId="2"/>
  </si>
  <si>
    <t>利用目的</t>
    <rPh sb="0" eb="2">
      <t>リヨウ</t>
    </rPh>
    <rPh sb="2" eb="4">
      <t>モクテキ</t>
    </rPh>
    <phoneticPr fontId="2"/>
  </si>
  <si>
    <t>用途等</t>
    <rPh sb="0" eb="2">
      <t>ヨウト</t>
    </rPh>
    <rPh sb="2" eb="3">
      <t>トウ</t>
    </rPh>
    <phoneticPr fontId="2"/>
  </si>
  <si>
    <t>利用目的に係
る土地の所在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</si>
  <si>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利用目的に係
る土地の面積</t>
    <rPh sb="0" eb="2">
      <t>リヨウ</t>
    </rPh>
    <rPh sb="2" eb="4">
      <t>モクテキ</t>
    </rPh>
    <rPh sb="5" eb="6">
      <t>カカ</t>
    </rPh>
    <rPh sb="8" eb="10">
      <t>トチ</t>
    </rPh>
    <rPh sb="11" eb="13">
      <t>メンセキ</t>
    </rPh>
    <phoneticPr fontId="2"/>
  </si>
  <si>
    <t>㎡</t>
    <phoneticPr fontId="2"/>
  </si>
  <si>
    <t>利用計画の
概要</t>
    <rPh sb="0" eb="2">
      <t>リヨウ</t>
    </rPh>
    <rPh sb="2" eb="4">
      <t>ケイカク</t>
    </rPh>
    <rPh sb="6" eb="8">
      <t>ガイヨウ</t>
    </rPh>
    <phoneticPr fontId="2"/>
  </si>
  <si>
    <t>人工面率</t>
    <rPh sb="0" eb="2">
      <t>ジンコウ</t>
    </rPh>
    <rPh sb="2" eb="3">
      <t>メン</t>
    </rPh>
    <rPh sb="3" eb="4">
      <t>リツ</t>
    </rPh>
    <phoneticPr fontId="2"/>
  </si>
  <si>
    <t>そ の 他</t>
    <rPh sb="4" eb="5">
      <t>タ</t>
    </rPh>
    <phoneticPr fontId="2"/>
  </si>
  <si>
    <t>計画人口</t>
    <rPh sb="0" eb="2">
      <t>ケイカク</t>
    </rPh>
    <rPh sb="2" eb="4">
      <t>ジンコウ</t>
    </rPh>
    <phoneticPr fontId="2"/>
  </si>
  <si>
    <t>％</t>
    <phoneticPr fontId="2"/>
  </si>
  <si>
    <t>その他参考と
なるべき事項</t>
    <rPh sb="2" eb="3">
      <t>タ</t>
    </rPh>
    <rPh sb="3" eb="5">
      <t>サンコウ</t>
    </rPh>
    <rPh sb="11" eb="13">
      <t>ジコウ</t>
    </rPh>
    <phoneticPr fontId="2"/>
  </si>
  <si>
    <t>※注６参照</t>
    <phoneticPr fontId="2"/>
  </si>
  <si>
    <t>面　　　　　　　　積（㎡）</t>
    <rPh sb="0" eb="1">
      <t>メン</t>
    </rPh>
    <rPh sb="9" eb="10">
      <t>セキ</t>
    </rPh>
    <phoneticPr fontId="2"/>
  </si>
  <si>
    <t>実　　測</t>
    <rPh sb="0" eb="1">
      <t>ジツ</t>
    </rPh>
    <rPh sb="3" eb="4">
      <t>ハカリ</t>
    </rPh>
    <phoneticPr fontId="2"/>
  </si>
  <si>
    <t>契約の相手方（譲渡人）の住所</t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</si>
  <si>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</si>
  <si>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〒</t>
    <phoneticPr fontId="2"/>
  </si>
  <si>
    <t>-</t>
    <phoneticPr fontId="2"/>
  </si>
  <si>
    <t>合計(b)</t>
    <phoneticPr fontId="2"/>
  </si>
  <si>
    <r>
      <t>〒</t>
    </r>
    <r>
      <rPr>
        <b/>
        <sz val="11"/>
        <rFont val="ＭＳ Ｐゴシック"/>
        <family val="3"/>
        <charset val="128"/>
      </rPr>
      <t xml:space="preserve">  </t>
    </r>
    <phoneticPr fontId="2"/>
  </si>
  <si>
    <t>-</t>
    <phoneticPr fontId="2"/>
  </si>
  <si>
    <t>さいたま市長</t>
    <rPh sb="4" eb="6">
      <t>シチョウ</t>
    </rPh>
    <phoneticPr fontId="2"/>
  </si>
  <si>
    <t>工作物等に関する対価の額等（消費税を含む）</t>
    <rPh sb="0" eb="3">
      <t>コウサクブツ</t>
    </rPh>
    <rPh sb="3" eb="4">
      <t>トウ</t>
    </rPh>
    <rPh sb="5" eb="6">
      <t>カン</t>
    </rPh>
    <rPh sb="8" eb="10">
      <t>タイカ</t>
    </rPh>
    <rPh sb="11" eb="12">
      <t>ガク</t>
    </rPh>
    <rPh sb="12" eb="13">
      <t>トウ</t>
    </rPh>
    <rPh sb="14" eb="17">
      <t>ショウヒゼイ</t>
    </rPh>
    <rPh sb="18" eb="19">
      <t>フク</t>
    </rPh>
    <phoneticPr fontId="2"/>
  </si>
  <si>
    <t>単・団の区分</t>
    <rPh sb="0" eb="1">
      <t>タン</t>
    </rPh>
    <rPh sb="2" eb="3">
      <t>ダン</t>
    </rPh>
    <rPh sb="4" eb="6">
      <t>クブン</t>
    </rPh>
    <phoneticPr fontId="2"/>
  </si>
  <si>
    <t xml:space="preserve">    国土利用計画法第２３条第１項の規定に基づき、土地に関する</t>
    <rPh sb="4" eb="6">
      <t>コクド</t>
    </rPh>
    <rPh sb="6" eb="8">
      <t>リヨウ</t>
    </rPh>
    <rPh sb="8" eb="11">
      <t>ケイカクホウ</t>
    </rPh>
    <rPh sb="11" eb="12">
      <t>ダイ</t>
    </rPh>
    <rPh sb="14" eb="15">
      <t>２３ジョウ</t>
    </rPh>
    <rPh sb="15" eb="16">
      <t>ダイ</t>
    </rPh>
    <rPh sb="17" eb="18">
      <t>コウ</t>
    </rPh>
    <rPh sb="19" eb="21">
      <t>キテイ</t>
    </rPh>
    <rPh sb="22" eb="23">
      <t>モト</t>
    </rPh>
    <rPh sb="26" eb="30">
      <t>トチニカン</t>
    </rPh>
    <phoneticPr fontId="2"/>
  </si>
  <si>
    <t xml:space="preserve">  所有権</t>
    <phoneticPr fontId="2"/>
  </si>
  <si>
    <t>（</t>
    <phoneticPr fontId="2"/>
  </si>
  <si>
    <t>地上権・</t>
    <phoneticPr fontId="2"/>
  </si>
  <si>
    <t>借地権・</t>
    <phoneticPr fontId="2"/>
  </si>
  <si>
    <t>その他）の</t>
    <phoneticPr fontId="2"/>
  </si>
  <si>
    <t>移転（</t>
    <phoneticPr fontId="2"/>
  </si>
  <si>
    <t>設定）</t>
    <phoneticPr fontId="2"/>
  </si>
  <si>
    <t>平均（ｂ）÷合計（a）</t>
    <rPh sb="0" eb="2">
      <t>ヘイキン</t>
    </rPh>
    <rPh sb="6" eb="8">
      <t>ゴウケイ</t>
    </rPh>
    <phoneticPr fontId="2"/>
  </si>
  <si>
    <t>様</t>
    <rPh sb="0" eb="1">
      <t>サマ</t>
    </rPh>
    <phoneticPr fontId="2"/>
  </si>
  <si>
    <t>清算実測</t>
    <rPh sb="0" eb="1">
      <t>キヨ</t>
    </rPh>
    <rPh sb="2" eb="4">
      <t>ジッソク</t>
    </rPh>
    <phoneticPr fontId="2"/>
  </si>
  <si>
    <t>利用の現況の変更</t>
    <phoneticPr fontId="2"/>
  </si>
  <si>
    <t>る事項等
土地の利用目的等に関す</t>
    <rPh sb="1" eb="3">
      <t>ジコウ</t>
    </rPh>
    <rPh sb="3" eb="4">
      <t>トウ</t>
    </rPh>
    <rPh sb="12" eb="13">
      <t>トウ</t>
    </rPh>
    <phoneticPr fontId="2"/>
  </si>
  <si>
    <t>築年月日</t>
    <rPh sb="0" eb="1">
      <t>チク</t>
    </rPh>
    <rPh sb="1" eb="4">
      <t>ネンガッピ</t>
    </rPh>
    <phoneticPr fontId="2"/>
  </si>
  <si>
    <t>延床面積</t>
    <rPh sb="0" eb="2">
      <t>ノベユカ</t>
    </rPh>
    <rPh sb="2" eb="4">
      <t>メンセキ</t>
    </rPh>
    <phoneticPr fontId="2"/>
  </si>
  <si>
    <t>不動産業</t>
    <phoneticPr fontId="2"/>
  </si>
  <si>
    <t>建 設 業</t>
    <phoneticPr fontId="2"/>
  </si>
  <si>
    <t>金融保険業</t>
    <phoneticPr fontId="2"/>
  </si>
  <si>
    <t>製 造 業</t>
    <phoneticPr fontId="2"/>
  </si>
  <si>
    <t>商　　業</t>
    <phoneticPr fontId="2"/>
  </si>
  <si>
    <t>運 輸 業</t>
    <phoneticPr fontId="2"/>
  </si>
  <si>
    <t>そ の 他</t>
    <phoneticPr fontId="2"/>
  </si>
  <si>
    <t>単独の届出</t>
  </si>
  <si>
    <t>)</t>
    <phoneticPr fontId="2"/>
  </si>
  <si>
    <t>有</t>
  </si>
  <si>
    <t>＊の欄には何も記入しないでください。</t>
    <rPh sb="2" eb="3">
      <t>ラン</t>
    </rPh>
    <rPh sb="5" eb="6">
      <t>ナニ</t>
    </rPh>
    <rPh sb="7" eb="9">
      <t>キニュウ</t>
    </rPh>
    <phoneticPr fontId="2"/>
  </si>
  <si>
    <t>買いの一団で新規届出</t>
    <phoneticPr fontId="2"/>
  </si>
  <si>
    <t>買いの一団で新規以外</t>
    <phoneticPr fontId="2"/>
  </si>
  <si>
    <t>＊</t>
    <phoneticPr fontId="2"/>
  </si>
  <si>
    <t>内容に関する事項
土地に関する権利の
移転又は設定に係る</t>
    <phoneticPr fontId="2"/>
  </si>
  <si>
    <t>＊</t>
    <phoneticPr fontId="2"/>
  </si>
  <si>
    <t>をする契約の締結について、次のとおり報告します。</t>
    <rPh sb="3" eb="5">
      <t>ケイヤク</t>
    </rPh>
    <rPh sb="6" eb="8">
      <t>テイケツ</t>
    </rPh>
    <rPh sb="13" eb="14">
      <t>ツギ</t>
    </rPh>
    <rPh sb="18" eb="20">
      <t>ホウコク</t>
    </rPh>
    <phoneticPr fontId="2"/>
  </si>
  <si>
    <t>土地売買等報告書</t>
    <rPh sb="0" eb="2">
      <t>トチ</t>
    </rPh>
    <rPh sb="2" eb="5">
      <t>バイバイトウ</t>
    </rPh>
    <rPh sb="5" eb="8">
      <t>ホウコクショ</t>
    </rPh>
    <phoneticPr fontId="2"/>
  </si>
  <si>
    <r>
      <t>報告者（譲受人）</t>
    </r>
    <r>
      <rPr>
        <sz val="8"/>
        <color indexed="9"/>
        <rFont val="ＭＳ Ｐ明朝"/>
        <family val="1"/>
        <charset val="128"/>
      </rPr>
      <t/>
    </r>
    <rPh sb="0" eb="2">
      <t>ホウコク</t>
    </rPh>
    <rPh sb="2" eb="3">
      <t>シャ</t>
    </rPh>
    <rPh sb="4" eb="6">
      <t>ユズリウケ</t>
    </rPh>
    <rPh sb="6" eb="7">
      <t>ジン</t>
    </rPh>
    <phoneticPr fontId="2"/>
  </si>
  <si>
    <t>（様式第3号）</t>
    <rPh sb="1" eb="3">
      <t>ヨウシキ</t>
    </rPh>
    <rPh sb="3" eb="4">
      <t>ダイ</t>
    </rPh>
    <rPh sb="5" eb="6">
      <t>ゴウ</t>
    </rPh>
    <phoneticPr fontId="2"/>
  </si>
  <si>
    <t>宅建業免許証番号　　国・　　県　　免許　（　　）第　　　　　　　号</t>
    <rPh sb="0" eb="2">
      <t>タッケン</t>
    </rPh>
    <rPh sb="2" eb="3">
      <t>ギョウ</t>
    </rPh>
    <rPh sb="3" eb="5">
      <t>メンキョ</t>
    </rPh>
    <rPh sb="5" eb="6">
      <t>ショウ</t>
    </rPh>
    <rPh sb="6" eb="8">
      <t>バンゴウ</t>
    </rPh>
    <rPh sb="10" eb="11">
      <t>クニ</t>
    </rPh>
    <rPh sb="14" eb="15">
      <t>ケン</t>
    </rPh>
    <rPh sb="17" eb="19">
      <t>メンキョ</t>
    </rPh>
    <rPh sb="24" eb="25">
      <t>ダイ</t>
    </rPh>
    <rPh sb="32" eb="3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</si>
</sst>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0.00_ "/>
    <numFmt numFmtId="177" formatCode="[DBNum3][$-411]&quot;第　&quot;0&quot;　号&quot;"/>
    <numFmt numFmtId="178" formatCode="&quot;( &quot;@&quot; )&quot;"/>
    <numFmt numFmtId="179" formatCode="[$-411]ggge&quot;年&quot;m&quot;月&quot;d&quot;日&quot;;;&quot;平成　　年　　月　　日&quot;;@"/>
    <numFmt numFmtId="180" formatCode="&quot;①&quot;;;&quot;1&quot;"/>
    <numFmt numFmtId="181" formatCode="&quot;②&quot;;;&quot;2&quot;"/>
    <numFmt numFmtId="182" formatCode="&quot;③&quot;;;&quot;3&quot;"/>
    <numFmt numFmtId="183" formatCode="&quot;④&quot;;;&quot;4&quot;"/>
    <numFmt numFmtId="184" formatCode="&quot;⑤&quot;;;&quot;5&quot;"/>
    <numFmt numFmtId="185" formatCode="&quot;⑥&quot;;;&quot;6&quot;"/>
    <numFmt numFmtId="186" formatCode="&quot;⑦&quot;;;&quot;7&quot;"/>
    <numFmt numFmtId="187" formatCode="&quot; 〒&quot;000\-0000;;&quot; 〒　　　-    &quot;"/>
    <numFmt numFmtId="188" formatCode="0&quot;人&quot;;;&quot;人&quot;"/>
    <numFmt numFmtId="189" formatCode="#,##0.00_ "/>
    <numFmt numFmtId="190" formatCode="0;;;@"/>
    <numFmt numFmtId="191" formatCode="0_);[Red]\(0\)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color indexed="9"/>
      <name val="ＭＳ Ｐ明朝"/>
      <family val="1"/>
      <charset val="128"/>
    </font>
    <font>
      <b/>
      <sz val="12"/>
      <name val="ＭＳ ゴシック"/>
      <family val="3"/>
      <charset val="128"/>
    </font>
    <font>
      <sz val="8"/>
      <color indexed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03">
    <xf numFmtId="0" fontId="0" fillId="0" borderId="0" xfId="0"/>
    <xf numFmtId="49" fontId="11" fillId="3" borderId="0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19" fillId="4" borderId="0" xfId="0" applyNumberFormat="1" applyFont="1" applyFill="1" applyBorder="1" applyAlignment="1">
      <alignment horizontal="distributed" vertical="center" indent="15"/>
    </xf>
    <xf numFmtId="178" fontId="4" fillId="4" borderId="0" xfId="0" applyNumberFormat="1" applyFont="1" applyFill="1" applyBorder="1" applyAlignment="1"/>
    <xf numFmtId="178" fontId="23" fillId="4" borderId="0" xfId="0" applyNumberFormat="1" applyFont="1" applyFill="1" applyBorder="1" applyAlignment="1"/>
    <xf numFmtId="179" fontId="5" fillId="4" borderId="0" xfId="0" applyNumberFormat="1" applyFont="1" applyFill="1" applyBorder="1" applyAlignment="1">
      <alignment vertical="center" shrinkToFit="1"/>
    </xf>
    <xf numFmtId="0" fontId="3" fillId="4" borderId="2" xfId="0" applyFont="1" applyFill="1" applyBorder="1" applyAlignment="1">
      <alignment vertical="center"/>
    </xf>
    <xf numFmtId="177" fontId="4" fillId="4" borderId="0" xfId="0" applyNumberFormat="1" applyFont="1" applyFill="1" applyBorder="1" applyAlignment="1">
      <alignment vertical="center"/>
    </xf>
    <xf numFmtId="177" fontId="24" fillId="4" borderId="0" xfId="0" applyNumberFormat="1" applyFont="1" applyFill="1" applyBorder="1" applyAlignment="1">
      <alignment vertical="center"/>
    </xf>
    <xf numFmtId="0" fontId="11" fillId="4" borderId="0" xfId="0" applyNumberFormat="1" applyFont="1" applyFill="1" applyBorder="1" applyAlignment="1"/>
    <xf numFmtId="0" fontId="8" fillId="4" borderId="0" xfId="0" applyNumberFormat="1" applyFont="1" applyFill="1" applyBorder="1" applyAlignment="1"/>
    <xf numFmtId="0" fontId="21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left" vertical="center" indent="1" shrinkToFit="1"/>
    </xf>
    <xf numFmtId="0" fontId="3" fillId="4" borderId="8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178" fontId="11" fillId="4" borderId="0" xfId="0" applyNumberFormat="1" applyFont="1" applyFill="1" applyBorder="1" applyAlignment="1">
      <alignment horizontal="right" vertical="center"/>
    </xf>
    <xf numFmtId="49" fontId="11" fillId="4" borderId="0" xfId="0" applyNumberFormat="1" applyFont="1" applyFill="1" applyBorder="1" applyAlignment="1">
      <alignment vertical="center"/>
    </xf>
    <xf numFmtId="49" fontId="0" fillId="4" borderId="0" xfId="0" applyNumberFormat="1" applyFill="1" applyAlignment="1">
      <alignment vertical="center"/>
    </xf>
    <xf numFmtId="0" fontId="22" fillId="4" borderId="1" xfId="0" applyFont="1" applyFill="1" applyBorder="1" applyAlignment="1">
      <alignment vertical="center" shrinkToFit="1"/>
    </xf>
    <xf numFmtId="0" fontId="12" fillId="4" borderId="1" xfId="0" applyFont="1" applyFill="1" applyBorder="1" applyAlignment="1">
      <alignment vertical="center" shrinkToFit="1"/>
    </xf>
    <xf numFmtId="0" fontId="12" fillId="4" borderId="4" xfId="0" applyFont="1" applyFill="1" applyBorder="1" applyAlignment="1">
      <alignment vertical="center" shrinkToFit="1"/>
    </xf>
    <xf numFmtId="0" fontId="22" fillId="4" borderId="0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 shrinkToFit="1"/>
    </xf>
    <xf numFmtId="0" fontId="12" fillId="4" borderId="5" xfId="0" applyFont="1" applyFill="1" applyBorder="1" applyAlignment="1">
      <alignment vertical="center" shrinkToFit="1"/>
    </xf>
    <xf numFmtId="0" fontId="16" fillId="4" borderId="0" xfId="0" applyFont="1" applyFill="1" applyAlignment="1">
      <alignment vertical="center"/>
    </xf>
    <xf numFmtId="0" fontId="2" fillId="4" borderId="7" xfId="0" applyFont="1" applyFill="1" applyBorder="1" applyAlignment="1">
      <alignment horizontal="right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22" fillId="4" borderId="33" xfId="0" applyFont="1" applyFill="1" applyBorder="1" applyAlignment="1">
      <alignment vertical="center" shrinkToFit="1"/>
    </xf>
    <xf numFmtId="0" fontId="22" fillId="4" borderId="8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180" fontId="4" fillId="4" borderId="12" xfId="0" applyNumberFormat="1" applyFont="1" applyFill="1" applyBorder="1" applyAlignment="1">
      <alignment horizontal="left" vertical="center" shrinkToFit="1"/>
    </xf>
    <xf numFmtId="41" fontId="28" fillId="4" borderId="0" xfId="0" applyNumberFormat="1" applyFont="1" applyFill="1" applyBorder="1" applyAlignment="1">
      <alignment horizontal="right" vertical="center" shrinkToFit="1"/>
    </xf>
    <xf numFmtId="41" fontId="28" fillId="4" borderId="6" xfId="0" applyNumberFormat="1" applyFont="1" applyFill="1" applyBorder="1" applyAlignment="1">
      <alignment horizontal="right" vertical="center" shrinkToFit="1"/>
    </xf>
    <xf numFmtId="0" fontId="15" fillId="4" borderId="15" xfId="0" applyFont="1" applyFill="1" applyBorder="1" applyAlignment="1">
      <alignment vertical="top"/>
    </xf>
    <xf numFmtId="0" fontId="15" fillId="4" borderId="31" xfId="0" applyFont="1" applyFill="1" applyBorder="1" applyAlignment="1">
      <alignment vertical="top"/>
    </xf>
    <xf numFmtId="0" fontId="15" fillId="4" borderId="16" xfId="0" applyFont="1" applyFill="1" applyBorder="1" applyAlignment="1">
      <alignment vertical="top"/>
    </xf>
    <xf numFmtId="0" fontId="15" fillId="4" borderId="10" xfId="0" applyFont="1" applyFill="1" applyBorder="1" applyAlignment="1">
      <alignment vertical="top"/>
    </xf>
    <xf numFmtId="0" fontId="15" fillId="4" borderId="0" xfId="0" applyFont="1" applyFill="1" applyBorder="1" applyAlignment="1">
      <alignment vertical="top"/>
    </xf>
    <xf numFmtId="0" fontId="15" fillId="4" borderId="5" xfId="0" applyFont="1" applyFill="1" applyBorder="1" applyAlignment="1">
      <alignment vertical="top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11" fillId="4" borderId="9" xfId="0" applyFont="1" applyFill="1" applyBorder="1" applyAlignment="1">
      <alignment horizontal="distributed" vertical="center" wrapText="1" indent="2"/>
    </xf>
    <xf numFmtId="0" fontId="11" fillId="4" borderId="1" xfId="0" applyFont="1" applyFill="1" applyBorder="1" applyAlignment="1">
      <alignment horizontal="distributed" vertical="center" indent="2"/>
    </xf>
    <xf numFmtId="0" fontId="11" fillId="4" borderId="4" xfId="0" applyFont="1" applyFill="1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6" fillId="3" borderId="21" xfId="0" applyFont="1" applyFill="1" applyBorder="1" applyAlignment="1">
      <alignment horizontal="left" vertical="center" wrapText="1" shrinkToFit="1"/>
    </xf>
    <xf numFmtId="0" fontId="6" fillId="3" borderId="22" xfId="0" applyFont="1" applyFill="1" applyBorder="1" applyAlignment="1">
      <alignment horizontal="left" vertical="center" wrapText="1" shrinkToFit="1"/>
    </xf>
    <xf numFmtId="0" fontId="6" fillId="3" borderId="23" xfId="0" applyFont="1" applyFill="1" applyBorder="1" applyAlignment="1">
      <alignment horizontal="left" vertical="center" wrapText="1" shrinkToFit="1"/>
    </xf>
    <xf numFmtId="49" fontId="0" fillId="4" borderId="12" xfId="0" applyNumberForma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left" vertical="center"/>
    </xf>
    <xf numFmtId="49" fontId="11" fillId="3" borderId="0" xfId="0" applyNumberFormat="1" applyFont="1" applyFill="1" applyBorder="1" applyAlignment="1">
      <alignment horizontal="center" vertical="center"/>
    </xf>
    <xf numFmtId="49" fontId="11" fillId="4" borderId="0" xfId="0" applyNumberFormat="1" applyFont="1" applyFill="1" applyBorder="1" applyAlignment="1">
      <alignment horizontal="left" vertical="center"/>
    </xf>
    <xf numFmtId="186" fontId="1" fillId="4" borderId="0" xfId="0" applyNumberFormat="1" applyFont="1" applyFill="1" applyBorder="1" applyAlignment="1">
      <alignment horizontal="center" vertical="center" shrinkToFit="1"/>
    </xf>
    <xf numFmtId="0" fontId="22" fillId="4" borderId="9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center" vertical="center" shrinkToFit="1"/>
    </xf>
    <xf numFmtId="0" fontId="22" fillId="4" borderId="0" xfId="0" applyFont="1" applyFill="1" applyBorder="1" applyAlignment="1">
      <alignment horizontal="center" vertical="center" shrinkToFit="1"/>
    </xf>
    <xf numFmtId="49" fontId="27" fillId="3" borderId="1" xfId="0" applyNumberFormat="1" applyFont="1" applyFill="1" applyBorder="1" applyAlignment="1">
      <alignment horizontal="center" vertical="center" shrinkToFit="1"/>
    </xf>
    <xf numFmtId="49" fontId="27" fillId="3" borderId="0" xfId="0" applyNumberFormat="1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176" fontId="0" fillId="3" borderId="24" xfId="0" applyNumberFormat="1" applyFont="1" applyFill="1" applyBorder="1" applyAlignment="1">
      <alignment horizontal="left" vertical="center" shrinkToFit="1"/>
    </xf>
    <xf numFmtId="176" fontId="0" fillId="3" borderId="6" xfId="0" applyNumberFormat="1" applyFont="1" applyFill="1" applyBorder="1" applyAlignment="1">
      <alignment horizontal="left" vertical="center" shrinkToFit="1"/>
    </xf>
    <xf numFmtId="176" fontId="0" fillId="3" borderId="63" xfId="0" applyNumberFormat="1" applyFont="1" applyFill="1" applyBorder="1" applyAlignment="1">
      <alignment horizontal="left" vertical="center" shrinkToFit="1"/>
    </xf>
    <xf numFmtId="0" fontId="8" fillId="4" borderId="9" xfId="0" applyFont="1" applyFill="1" applyBorder="1" applyAlignment="1">
      <alignment vertical="center" shrinkToFit="1"/>
    </xf>
    <xf numFmtId="0" fontId="8" fillId="4" borderId="1" xfId="0" applyFont="1" applyFill="1" applyBorder="1" applyAlignment="1">
      <alignment vertical="center" shrinkToFit="1"/>
    </xf>
    <xf numFmtId="0" fontId="8" fillId="4" borderId="10" xfId="0" applyFont="1" applyFill="1" applyBorder="1" applyAlignment="1">
      <alignment vertical="center" shrinkToFit="1"/>
    </xf>
    <xf numFmtId="0" fontId="8" fillId="4" borderId="0" xfId="0" applyFont="1" applyFill="1" applyBorder="1" applyAlignment="1">
      <alignment vertical="center" shrinkToFit="1"/>
    </xf>
    <xf numFmtId="0" fontId="8" fillId="4" borderId="11" xfId="0" applyFont="1" applyFill="1" applyBorder="1" applyAlignment="1">
      <alignment vertical="center" shrinkToFit="1"/>
    </xf>
    <xf numFmtId="0" fontId="8" fillId="4" borderId="12" xfId="0" applyFont="1" applyFill="1" applyBorder="1" applyAlignment="1">
      <alignment vertical="center" shrinkToFit="1"/>
    </xf>
    <xf numFmtId="0" fontId="0" fillId="3" borderId="86" xfId="0" applyFont="1" applyFill="1" applyBorder="1" applyAlignment="1">
      <alignment horizontal="left" vertical="center" shrinkToFit="1"/>
    </xf>
    <xf numFmtId="0" fontId="0" fillId="3" borderId="87" xfId="0" applyFont="1" applyFill="1" applyBorder="1" applyAlignment="1">
      <alignment horizontal="left" vertical="center" shrinkToFit="1"/>
    </xf>
    <xf numFmtId="0" fontId="0" fillId="3" borderId="88" xfId="0" applyFont="1" applyFill="1" applyBorder="1" applyAlignment="1">
      <alignment horizontal="left" vertical="center" shrinkToFit="1"/>
    </xf>
    <xf numFmtId="0" fontId="3" fillId="4" borderId="22" xfId="0" applyFont="1" applyFill="1" applyBorder="1" applyAlignment="1">
      <alignment vertical="center"/>
    </xf>
    <xf numFmtId="0" fontId="11" fillId="4" borderId="23" xfId="0" applyFont="1" applyFill="1" applyBorder="1" applyAlignment="1"/>
    <xf numFmtId="0" fontId="11" fillId="4" borderId="20" xfId="0" applyFont="1" applyFill="1" applyBorder="1" applyAlignment="1"/>
    <xf numFmtId="0" fontId="11" fillId="4" borderId="21" xfId="0" applyFont="1" applyFill="1" applyBorder="1" applyAlignment="1"/>
    <xf numFmtId="0" fontId="0" fillId="3" borderId="24" xfId="0" applyFont="1" applyFill="1" applyBorder="1" applyAlignment="1">
      <alignment horizontal="left" vertical="center" shrinkToFit="1"/>
    </xf>
    <xf numFmtId="0" fontId="0" fillId="3" borderId="6" xfId="0" applyFont="1" applyFill="1" applyBorder="1" applyAlignment="1">
      <alignment horizontal="left" vertical="center" shrinkToFit="1"/>
    </xf>
    <xf numFmtId="0" fontId="0" fillId="3" borderId="63" xfId="0" applyFont="1" applyFill="1" applyBorder="1" applyAlignment="1">
      <alignment horizontal="left" vertical="center" shrinkToFit="1"/>
    </xf>
    <xf numFmtId="0" fontId="0" fillId="3" borderId="85" xfId="0" applyFont="1" applyFill="1" applyBorder="1" applyAlignment="1">
      <alignment horizontal="left" vertical="center" shrinkToFit="1"/>
    </xf>
    <xf numFmtId="0" fontId="0" fillId="3" borderId="89" xfId="0" applyFont="1" applyFill="1" applyBorder="1" applyAlignment="1">
      <alignment horizontal="left" vertical="center" shrinkToFit="1"/>
    </xf>
    <xf numFmtId="0" fontId="0" fillId="3" borderId="78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horizontal="left" vertical="top" shrinkToFit="1"/>
    </xf>
    <xf numFmtId="0" fontId="11" fillId="4" borderId="1" xfId="0" applyFont="1" applyFill="1" applyBorder="1" applyAlignment="1">
      <alignment horizontal="left" vertical="top" shrinkToFit="1"/>
    </xf>
    <xf numFmtId="0" fontId="11" fillId="4" borderId="4" xfId="0" applyFont="1" applyFill="1" applyBorder="1" applyAlignment="1">
      <alignment horizontal="left" vertical="top" shrinkToFit="1"/>
    </xf>
    <xf numFmtId="0" fontId="11" fillId="4" borderId="10" xfId="0" applyFont="1" applyFill="1" applyBorder="1" applyAlignment="1">
      <alignment horizontal="left" vertical="top" shrinkToFit="1"/>
    </xf>
    <xf numFmtId="0" fontId="11" fillId="4" borderId="0" xfId="0" applyFont="1" applyFill="1" applyBorder="1" applyAlignment="1">
      <alignment horizontal="left" vertical="top" shrinkToFit="1"/>
    </xf>
    <xf numFmtId="0" fontId="11" fillId="4" borderId="5" xfId="0" applyFont="1" applyFill="1" applyBorder="1" applyAlignment="1">
      <alignment horizontal="left" vertical="top" shrinkToFit="1"/>
    </xf>
    <xf numFmtId="0" fontId="11" fillId="4" borderId="11" xfId="0" applyFont="1" applyFill="1" applyBorder="1" applyAlignment="1">
      <alignment horizontal="left" vertical="top" shrinkToFit="1"/>
    </xf>
    <xf numFmtId="0" fontId="11" fillId="4" borderId="12" xfId="0" applyFont="1" applyFill="1" applyBorder="1" applyAlignment="1">
      <alignment horizontal="left" vertical="top" shrinkToFit="1"/>
    </xf>
    <xf numFmtId="0" fontId="11" fillId="4" borderId="13" xfId="0" applyFont="1" applyFill="1" applyBorder="1" applyAlignment="1">
      <alignment horizontal="left" vertical="top" shrinkToFit="1"/>
    </xf>
    <xf numFmtId="0" fontId="8" fillId="4" borderId="20" xfId="0" applyFont="1" applyFill="1" applyBorder="1" applyAlignment="1">
      <alignment horizontal="distributed" vertical="center" indent="3" shrinkToFit="1"/>
    </xf>
    <xf numFmtId="0" fontId="0" fillId="3" borderId="0" xfId="0" applyFont="1" applyFill="1" applyBorder="1" applyAlignment="1">
      <alignment vertical="center" shrinkToFit="1"/>
    </xf>
    <xf numFmtId="0" fontId="0" fillId="3" borderId="0" xfId="0" applyFont="1" applyFill="1" applyBorder="1" applyAlignment="1">
      <alignment horizontal="left" vertical="center" indent="1" shrinkToFit="1"/>
    </xf>
    <xf numFmtId="0" fontId="11" fillId="4" borderId="30" xfId="0" applyFont="1" applyFill="1" applyBorder="1" applyAlignment="1">
      <alignment horizontal="center" vertical="center" textRotation="255" shrinkToFit="1"/>
    </xf>
    <xf numFmtId="0" fontId="11" fillId="4" borderId="32" xfId="0" applyFont="1" applyFill="1" applyBorder="1" applyAlignment="1">
      <alignment horizontal="center" vertical="center" textRotation="255" shrinkToFit="1"/>
    </xf>
    <xf numFmtId="0" fontId="11" fillId="4" borderId="29" xfId="0" applyFont="1" applyFill="1" applyBorder="1" applyAlignment="1">
      <alignment horizontal="center" vertical="center" textRotation="255" shrinkToFit="1"/>
    </xf>
    <xf numFmtId="0" fontId="11" fillId="4" borderId="3" xfId="0" applyFont="1" applyFill="1" applyBorder="1" applyAlignment="1">
      <alignment horizontal="center" vertical="center" textRotation="255" shrinkToFit="1"/>
    </xf>
    <xf numFmtId="0" fontId="11" fillId="4" borderId="8" xfId="0" applyFont="1" applyFill="1" applyBorder="1" applyAlignment="1">
      <alignment horizontal="center" vertical="center" textRotation="255" shrinkToFit="1"/>
    </xf>
    <xf numFmtId="0" fontId="11" fillId="4" borderId="33" xfId="0" applyFont="1" applyFill="1" applyBorder="1" applyAlignment="1">
      <alignment horizontal="center" vertical="center" textRotation="255" shrinkToFit="1"/>
    </xf>
    <xf numFmtId="178" fontId="11" fillId="4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187" fontId="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center"/>
    </xf>
    <xf numFmtId="187" fontId="9" fillId="4" borderId="0" xfId="0" applyNumberFormat="1" applyFont="1" applyFill="1" applyBorder="1" applyAlignment="1">
      <alignment horizontal="center" vertical="center"/>
    </xf>
    <xf numFmtId="179" fontId="24" fillId="4" borderId="0" xfId="0" applyNumberFormat="1" applyFont="1" applyFill="1" applyBorder="1" applyAlignment="1">
      <alignment horizontal="center" shrinkToFit="1"/>
    </xf>
    <xf numFmtId="0" fontId="22" fillId="4" borderId="31" xfId="0" applyFont="1" applyFill="1" applyBorder="1" applyAlignment="1">
      <alignment horizontal="left" vertical="center" shrinkToFit="1"/>
    </xf>
    <xf numFmtId="0" fontId="22" fillId="4" borderId="32" xfId="0" applyFont="1" applyFill="1" applyBorder="1" applyAlignment="1">
      <alignment horizontal="left" vertical="center" shrinkToFit="1"/>
    </xf>
    <xf numFmtId="0" fontId="22" fillId="4" borderId="0" xfId="0" applyFont="1" applyFill="1" applyBorder="1" applyAlignment="1">
      <alignment horizontal="left" vertical="center" shrinkToFit="1"/>
    </xf>
    <xf numFmtId="0" fontId="22" fillId="4" borderId="3" xfId="0" applyFont="1" applyFill="1" applyBorder="1" applyAlignment="1">
      <alignment horizontal="left" vertical="center" shrinkToFit="1"/>
    </xf>
    <xf numFmtId="185" fontId="1" fillId="4" borderId="0" xfId="0" applyNumberFormat="1" applyFont="1" applyFill="1" applyBorder="1" applyAlignment="1">
      <alignment horizontal="center" vertical="center" shrinkToFit="1"/>
    </xf>
    <xf numFmtId="181" fontId="1" fillId="4" borderId="0" xfId="0" applyNumberFormat="1" applyFont="1" applyFill="1" applyBorder="1" applyAlignment="1">
      <alignment horizontal="center" vertical="center" shrinkToFit="1"/>
    </xf>
    <xf numFmtId="182" fontId="1" fillId="4" borderId="0" xfId="0" applyNumberFormat="1" applyFont="1" applyFill="1" applyBorder="1" applyAlignment="1">
      <alignment horizontal="center" vertical="center" shrinkToFit="1"/>
    </xf>
    <xf numFmtId="0" fontId="22" fillId="4" borderId="30" xfId="0" applyFont="1" applyFill="1" applyBorder="1" applyAlignment="1">
      <alignment horizontal="center" vertical="center" shrinkToFit="1"/>
    </xf>
    <xf numFmtId="0" fontId="22" fillId="4" borderId="31" xfId="0" applyFont="1" applyFill="1" applyBorder="1" applyAlignment="1">
      <alignment horizontal="center" vertical="center" shrinkToFit="1"/>
    </xf>
    <xf numFmtId="0" fontId="22" fillId="4" borderId="32" xfId="0" applyFont="1" applyFill="1" applyBorder="1" applyAlignment="1">
      <alignment horizontal="center" vertical="center" shrinkToFit="1"/>
    </xf>
    <xf numFmtId="0" fontId="22" fillId="4" borderId="29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distributed" vertical="center" justifyLastLine="1" shrinkToFit="1"/>
    </xf>
    <xf numFmtId="0" fontId="15" fillId="3" borderId="86" xfId="0" applyFont="1" applyFill="1" applyBorder="1" applyAlignment="1">
      <alignment horizontal="left" vertical="center"/>
    </xf>
    <xf numFmtId="0" fontId="15" fillId="3" borderId="87" xfId="0" applyFont="1" applyFill="1" applyBorder="1" applyAlignment="1">
      <alignment horizontal="left" vertical="center"/>
    </xf>
    <xf numFmtId="0" fontId="15" fillId="3" borderId="88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distributed" vertical="center" indent="2" shrinkToFit="1"/>
    </xf>
    <xf numFmtId="0" fontId="8" fillId="4" borderId="20" xfId="0" applyFont="1" applyFill="1" applyBorder="1" applyAlignment="1">
      <alignment horizontal="distributed" vertical="center" indent="3"/>
    </xf>
    <xf numFmtId="0" fontId="15" fillId="3" borderId="86" xfId="0" applyFont="1" applyFill="1" applyBorder="1" applyAlignment="1">
      <alignment horizontal="left" vertical="center" shrinkToFit="1"/>
    </xf>
    <xf numFmtId="0" fontId="15" fillId="3" borderId="87" xfId="0" applyFont="1" applyFill="1" applyBorder="1" applyAlignment="1">
      <alignment horizontal="left" vertical="center" shrinkToFit="1"/>
    </xf>
    <xf numFmtId="0" fontId="15" fillId="3" borderId="88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63" xfId="0" applyFont="1" applyFill="1" applyBorder="1" applyAlignment="1">
      <alignment horizontal="left" vertical="center" shrinkToFit="1"/>
    </xf>
    <xf numFmtId="0" fontId="0" fillId="2" borderId="85" xfId="0" applyFont="1" applyFill="1" applyBorder="1" applyAlignment="1">
      <alignment horizontal="left" vertical="center" shrinkToFit="1"/>
    </xf>
    <xf numFmtId="0" fontId="0" fillId="2" borderId="89" xfId="0" applyFont="1" applyFill="1" applyBorder="1" applyAlignment="1">
      <alignment horizontal="left" vertical="center" shrinkToFit="1"/>
    </xf>
    <xf numFmtId="0" fontId="0" fillId="2" borderId="78" xfId="0" applyFont="1" applyFill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distributed" vertical="center" justifyLastLine="1" shrinkToFit="1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0" fillId="3" borderId="63" xfId="0" applyFont="1" applyFill="1" applyBorder="1" applyAlignment="1">
      <alignment horizontal="left" vertical="center"/>
    </xf>
    <xf numFmtId="0" fontId="0" fillId="3" borderId="92" xfId="0" applyFont="1" applyFill="1" applyBorder="1" applyAlignment="1">
      <alignment horizontal="left" vertical="center"/>
    </xf>
    <xf numFmtId="0" fontId="0" fillId="3" borderId="93" xfId="0" applyFont="1" applyFill="1" applyBorder="1" applyAlignment="1">
      <alignment horizontal="left" vertical="center"/>
    </xf>
    <xf numFmtId="0" fontId="0" fillId="3" borderId="75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 shrinkToFit="1"/>
    </xf>
    <xf numFmtId="0" fontId="15" fillId="3" borderId="6" xfId="0" applyFont="1" applyFill="1" applyBorder="1" applyAlignment="1">
      <alignment horizontal="left" vertical="center" shrinkToFit="1"/>
    </xf>
    <xf numFmtId="0" fontId="15" fillId="3" borderId="63" xfId="0" applyFont="1" applyFill="1" applyBorder="1" applyAlignment="1">
      <alignment horizontal="left" vertical="center" shrinkToFit="1"/>
    </xf>
    <xf numFmtId="0" fontId="15" fillId="3" borderId="85" xfId="0" applyFont="1" applyFill="1" applyBorder="1" applyAlignment="1">
      <alignment horizontal="left" vertical="center" shrinkToFit="1"/>
    </xf>
    <xf numFmtId="0" fontId="15" fillId="3" borderId="89" xfId="0" applyFont="1" applyFill="1" applyBorder="1" applyAlignment="1">
      <alignment horizontal="left" vertical="center" shrinkToFit="1"/>
    </xf>
    <xf numFmtId="0" fontId="15" fillId="3" borderId="78" xfId="0" applyFont="1" applyFill="1" applyBorder="1" applyAlignment="1">
      <alignment horizontal="left" vertical="center" shrinkToFit="1"/>
    </xf>
    <xf numFmtId="0" fontId="11" fillId="4" borderId="20" xfId="0" applyFont="1" applyFill="1" applyBorder="1" applyAlignment="1">
      <alignment horizontal="center" vertical="center" shrinkToFit="1"/>
    </xf>
    <xf numFmtId="0" fontId="15" fillId="3" borderId="85" xfId="0" applyFont="1" applyFill="1" applyBorder="1" applyAlignment="1">
      <alignment horizontal="left" vertical="center" wrapText="1" shrinkToFit="1"/>
    </xf>
    <xf numFmtId="0" fontId="15" fillId="3" borderId="89" xfId="0" applyFont="1" applyFill="1" applyBorder="1" applyAlignment="1">
      <alignment horizontal="left" vertical="center" wrapText="1" shrinkToFit="1"/>
    </xf>
    <xf numFmtId="0" fontId="15" fillId="3" borderId="78" xfId="0" applyFont="1" applyFill="1" applyBorder="1" applyAlignment="1">
      <alignment horizontal="left" vertical="center" wrapText="1" shrinkToFit="1"/>
    </xf>
    <xf numFmtId="0" fontId="15" fillId="3" borderId="24" xfId="0" applyFont="1" applyFill="1" applyBorder="1" applyAlignment="1">
      <alignment horizontal="left" vertical="center" wrapText="1" shrinkToFit="1"/>
    </xf>
    <xf numFmtId="0" fontId="15" fillId="3" borderId="6" xfId="0" applyFont="1" applyFill="1" applyBorder="1" applyAlignment="1">
      <alignment horizontal="left" vertical="center" wrapText="1" shrinkToFit="1"/>
    </xf>
    <xf numFmtId="0" fontId="15" fillId="3" borderId="63" xfId="0" applyFont="1" applyFill="1" applyBorder="1" applyAlignment="1">
      <alignment horizontal="left" vertical="center" wrapText="1" shrinkToFit="1"/>
    </xf>
    <xf numFmtId="0" fontId="15" fillId="3" borderId="86" xfId="0" applyFont="1" applyFill="1" applyBorder="1" applyAlignment="1">
      <alignment horizontal="left" vertical="center" wrapText="1" shrinkToFit="1"/>
    </xf>
    <xf numFmtId="0" fontId="15" fillId="3" borderId="87" xfId="0" applyFont="1" applyFill="1" applyBorder="1" applyAlignment="1">
      <alignment horizontal="left" vertical="center" wrapText="1" shrinkToFit="1"/>
    </xf>
    <xf numFmtId="0" fontId="15" fillId="3" borderId="88" xfId="0" applyFont="1" applyFill="1" applyBorder="1" applyAlignment="1">
      <alignment horizontal="left" vertical="center" wrapText="1" shrinkToFit="1"/>
    </xf>
    <xf numFmtId="0" fontId="2" fillId="4" borderId="28" xfId="0" applyFont="1" applyFill="1" applyBorder="1" applyAlignment="1">
      <alignment horizontal="right" vertical="center" shrinkToFit="1"/>
    </xf>
    <xf numFmtId="0" fontId="15" fillId="4" borderId="1" xfId="0" applyFont="1" applyFill="1" applyBorder="1" applyAlignment="1">
      <alignment horizontal="right" vertical="center" shrinkToFit="1"/>
    </xf>
    <xf numFmtId="0" fontId="2" fillId="4" borderId="79" xfId="0" applyFont="1" applyFill="1" applyBorder="1" applyAlignment="1">
      <alignment horizontal="right" vertical="center" shrinkToFit="1"/>
    </xf>
    <xf numFmtId="0" fontId="2" fillId="4" borderId="27" xfId="0" applyFont="1" applyFill="1" applyBorder="1" applyAlignment="1">
      <alignment horizontal="right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63" xfId="0" applyFont="1" applyFill="1" applyBorder="1" applyAlignment="1">
      <alignment horizontal="center" vertical="center" shrinkToFit="1"/>
    </xf>
    <xf numFmtId="41" fontId="3" fillId="3" borderId="24" xfId="0" applyNumberFormat="1" applyFont="1" applyFill="1" applyBorder="1" applyAlignment="1">
      <alignment vertical="center" shrinkToFit="1"/>
    </xf>
    <xf numFmtId="41" fontId="3" fillId="3" borderId="6" xfId="0" applyNumberFormat="1" applyFont="1" applyFill="1" applyBorder="1" applyAlignment="1">
      <alignment vertical="center" shrinkToFit="1"/>
    </xf>
    <xf numFmtId="41" fontId="3" fillId="3" borderId="63" xfId="0" applyNumberFormat="1" applyFont="1" applyFill="1" applyBorder="1" applyAlignment="1">
      <alignment vertical="center" shrinkToFit="1"/>
    </xf>
    <xf numFmtId="0" fontId="8" fillId="4" borderId="20" xfId="0" applyFont="1" applyFill="1" applyBorder="1" applyAlignment="1">
      <alignment horizontal="distributed" vertical="center" indent="1" shrinkToFit="1"/>
    </xf>
    <xf numFmtId="0" fontId="2" fillId="4" borderId="39" xfId="0" applyFont="1" applyFill="1" applyBorder="1" applyAlignment="1">
      <alignment horizontal="right" vertical="center" shrinkToFit="1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7" fillId="4" borderId="59" xfId="0" applyFont="1" applyFill="1" applyBorder="1" applyAlignment="1">
      <alignment horizontal="center" vertical="center" shrinkToFit="1"/>
    </xf>
    <xf numFmtId="0" fontId="7" fillId="4" borderId="5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4" borderId="77" xfId="0" applyFont="1" applyFill="1" applyBorder="1" applyAlignment="1">
      <alignment horizontal="center" vertical="center" shrinkToFit="1"/>
    </xf>
    <xf numFmtId="0" fontId="3" fillId="4" borderId="84" xfId="0" applyFont="1" applyFill="1" applyBorder="1" applyAlignment="1">
      <alignment horizontal="center" vertical="center" shrinkToFit="1"/>
    </xf>
    <xf numFmtId="0" fontId="7" fillId="4" borderId="57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vertical="center" textRotation="255"/>
    </xf>
    <xf numFmtId="0" fontId="11" fillId="4" borderId="1" xfId="0" applyFont="1" applyFill="1" applyBorder="1" applyAlignment="1">
      <alignment vertical="center" textRotation="255"/>
    </xf>
    <xf numFmtId="0" fontId="11" fillId="4" borderId="4" xfId="0" applyFont="1" applyFill="1" applyBorder="1" applyAlignment="1">
      <alignment vertical="center" textRotation="255"/>
    </xf>
    <xf numFmtId="0" fontId="11" fillId="4" borderId="10" xfId="0" applyFont="1" applyFill="1" applyBorder="1" applyAlignment="1">
      <alignment vertical="center" textRotation="255"/>
    </xf>
    <xf numFmtId="0" fontId="11" fillId="4" borderId="0" xfId="0" applyFont="1" applyFill="1" applyBorder="1" applyAlignment="1">
      <alignment vertical="center" textRotation="255"/>
    </xf>
    <xf numFmtId="0" fontId="11" fillId="4" borderId="5" xfId="0" applyFont="1" applyFill="1" applyBorder="1" applyAlignment="1">
      <alignment vertical="center" textRotation="255"/>
    </xf>
    <xf numFmtId="0" fontId="11" fillId="4" borderId="11" xfId="0" applyFont="1" applyFill="1" applyBorder="1" applyAlignment="1">
      <alignment vertical="center" textRotation="255"/>
    </xf>
    <xf numFmtId="0" fontId="11" fillId="4" borderId="12" xfId="0" applyFont="1" applyFill="1" applyBorder="1" applyAlignment="1">
      <alignment vertical="center" textRotation="255"/>
    </xf>
    <xf numFmtId="0" fontId="11" fillId="4" borderId="13" xfId="0" applyFont="1" applyFill="1" applyBorder="1" applyAlignment="1">
      <alignment vertical="center" textRotation="255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25" fillId="4" borderId="13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25" fillId="4" borderId="9" xfId="0" applyFont="1" applyFill="1" applyBorder="1" applyAlignment="1">
      <alignment horizontal="center" vertical="center" shrinkToFit="1"/>
    </xf>
    <xf numFmtId="0" fontId="25" fillId="4" borderId="1" xfId="0" applyFont="1" applyFill="1" applyBorder="1" applyAlignment="1">
      <alignment horizontal="center" vertical="center" shrinkToFit="1"/>
    </xf>
    <xf numFmtId="0" fontId="25" fillId="4" borderId="4" xfId="0" applyFont="1" applyFill="1" applyBorder="1" applyAlignment="1">
      <alignment horizontal="center" vertical="center" shrinkToFit="1"/>
    </xf>
    <xf numFmtId="0" fontId="25" fillId="4" borderId="10" xfId="0" applyFont="1" applyFill="1" applyBorder="1" applyAlignment="1">
      <alignment horizontal="center" vertical="center" shrinkToFit="1"/>
    </xf>
    <xf numFmtId="0" fontId="25" fillId="4" borderId="0" xfId="0" applyFont="1" applyFill="1" applyBorder="1" applyAlignment="1">
      <alignment horizontal="center" vertical="center" shrinkToFit="1"/>
    </xf>
    <xf numFmtId="0" fontId="25" fillId="4" borderId="5" xfId="0" applyFont="1" applyFill="1" applyBorder="1" applyAlignment="1">
      <alignment horizontal="center" vertical="center" shrinkToFit="1"/>
    </xf>
    <xf numFmtId="180" fontId="4" fillId="4" borderId="9" xfId="0" applyNumberFormat="1" applyFont="1" applyFill="1" applyBorder="1" applyAlignment="1">
      <alignment horizontal="left" vertical="center" shrinkToFit="1"/>
    </xf>
    <xf numFmtId="180" fontId="4" fillId="4" borderId="1" xfId="0" applyNumberFormat="1" applyFont="1" applyFill="1" applyBorder="1" applyAlignment="1">
      <alignment horizontal="left" vertical="center" shrinkToFit="1"/>
    </xf>
    <xf numFmtId="180" fontId="4" fillId="4" borderId="24" xfId="0" applyNumberFormat="1" applyFont="1" applyFill="1" applyBorder="1" applyAlignment="1">
      <alignment horizontal="left" vertical="center" shrinkToFit="1"/>
    </xf>
    <xf numFmtId="180" fontId="4" fillId="4" borderId="6" xfId="0" applyNumberFormat="1" applyFont="1" applyFill="1" applyBorder="1" applyAlignment="1">
      <alignment horizontal="left" vertical="center" shrinkToFit="1"/>
    </xf>
    <xf numFmtId="180" fontId="4" fillId="4" borderId="11" xfId="0" applyNumberFormat="1" applyFont="1" applyFill="1" applyBorder="1" applyAlignment="1">
      <alignment horizontal="left" vertical="center" shrinkToFit="1"/>
    </xf>
    <xf numFmtId="180" fontId="4" fillId="4" borderId="12" xfId="0" applyNumberFormat="1" applyFont="1" applyFill="1" applyBorder="1" applyAlignment="1">
      <alignment horizontal="left" vertical="center" shrinkToFi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41" fontId="3" fillId="3" borderId="0" xfId="0" applyNumberFormat="1" applyFont="1" applyFill="1" applyBorder="1" applyAlignment="1">
      <alignment horizontal="right" vertical="center" shrinkToFit="1"/>
    </xf>
    <xf numFmtId="0" fontId="3" fillId="4" borderId="78" xfId="0" applyFont="1" applyFill="1" applyBorder="1" applyAlignment="1">
      <alignment horizontal="center" vertical="center" shrinkToFit="1"/>
    </xf>
    <xf numFmtId="0" fontId="3" fillId="4" borderId="26" xfId="0" applyFont="1" applyFill="1" applyBorder="1" applyAlignment="1">
      <alignment horizontal="center" vertical="center" shrinkToFit="1"/>
    </xf>
    <xf numFmtId="0" fontId="3" fillId="4" borderId="25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4" borderId="74" xfId="0" applyFont="1" applyFill="1" applyBorder="1" applyAlignment="1">
      <alignment horizontal="center" vertical="center" shrinkToFit="1"/>
    </xf>
    <xf numFmtId="0" fontId="3" fillId="4" borderId="83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textRotation="255" shrinkToFit="1"/>
    </xf>
    <xf numFmtId="0" fontId="10" fillId="4" borderId="1" xfId="0" applyFont="1" applyFill="1" applyBorder="1" applyAlignment="1">
      <alignment horizontal="center" vertical="center" textRotation="255" shrinkToFit="1"/>
    </xf>
    <xf numFmtId="0" fontId="10" fillId="4" borderId="4" xfId="0" applyFont="1" applyFill="1" applyBorder="1" applyAlignment="1">
      <alignment horizontal="center" vertical="center" textRotation="255" shrinkToFit="1"/>
    </xf>
    <xf numFmtId="0" fontId="10" fillId="4" borderId="10" xfId="0" applyFont="1" applyFill="1" applyBorder="1" applyAlignment="1">
      <alignment horizontal="center" vertical="center" textRotation="255" shrinkToFit="1"/>
    </xf>
    <xf numFmtId="0" fontId="10" fillId="4" borderId="0" xfId="0" applyFont="1" applyFill="1" applyBorder="1" applyAlignment="1">
      <alignment horizontal="center" vertical="center" textRotation="255" shrinkToFit="1"/>
    </xf>
    <xf numFmtId="0" fontId="10" fillId="4" borderId="5" xfId="0" applyFont="1" applyFill="1" applyBorder="1" applyAlignment="1">
      <alignment horizontal="center" vertical="center" textRotation="255" shrinkToFit="1"/>
    </xf>
    <xf numFmtId="0" fontId="10" fillId="4" borderId="11" xfId="0" applyFont="1" applyFill="1" applyBorder="1" applyAlignment="1">
      <alignment horizontal="center" vertical="center" textRotation="255" shrinkToFit="1"/>
    </xf>
    <xf numFmtId="0" fontId="10" fillId="4" borderId="12" xfId="0" applyFont="1" applyFill="1" applyBorder="1" applyAlignment="1">
      <alignment horizontal="center" vertical="center" textRotation="255" shrinkToFit="1"/>
    </xf>
    <xf numFmtId="0" fontId="10" fillId="4" borderId="13" xfId="0" applyFont="1" applyFill="1" applyBorder="1" applyAlignment="1">
      <alignment horizontal="center" vertical="center" textRotation="255" shrinkToFit="1"/>
    </xf>
    <xf numFmtId="0" fontId="8" fillId="2" borderId="69" xfId="0" applyFont="1" applyFill="1" applyBorder="1" applyAlignment="1">
      <alignment horizontal="center" vertical="center" textRotation="255" shrinkToFit="1"/>
    </xf>
    <xf numFmtId="0" fontId="8" fillId="2" borderId="71" xfId="0" applyFont="1" applyFill="1" applyBorder="1" applyAlignment="1">
      <alignment horizontal="center" vertical="center" textRotation="255" shrinkToFit="1"/>
    </xf>
    <xf numFmtId="0" fontId="8" fillId="2" borderId="17" xfId="0" applyFont="1" applyFill="1" applyBorder="1" applyAlignment="1">
      <alignment horizontal="center" vertical="center" textRotation="255" shrinkToFit="1"/>
    </xf>
    <xf numFmtId="0" fontId="8" fillId="2" borderId="72" xfId="0" applyFont="1" applyFill="1" applyBorder="1" applyAlignment="1">
      <alignment horizontal="center" vertical="center" textRotation="255" shrinkToFit="1"/>
    </xf>
    <xf numFmtId="0" fontId="8" fillId="2" borderId="70" xfId="0" applyFont="1" applyFill="1" applyBorder="1" applyAlignment="1">
      <alignment horizontal="center" vertical="center" textRotation="255" shrinkToFit="1"/>
    </xf>
    <xf numFmtId="0" fontId="8" fillId="2" borderId="73" xfId="0" applyFont="1" applyFill="1" applyBorder="1" applyAlignment="1">
      <alignment horizontal="center" vertical="center" textRotation="255" shrinkToFit="1"/>
    </xf>
    <xf numFmtId="0" fontId="3" fillId="3" borderId="67" xfId="0" applyFont="1" applyFill="1" applyBorder="1" applyAlignment="1">
      <alignment horizontal="center" vertical="center" shrinkToFit="1"/>
    </xf>
    <xf numFmtId="0" fontId="3" fillId="3" borderId="50" xfId="0" applyFont="1" applyFill="1" applyBorder="1" applyAlignment="1">
      <alignment horizontal="center" vertical="center" shrinkToFit="1"/>
    </xf>
    <xf numFmtId="0" fontId="17" fillId="4" borderId="21" xfId="0" applyFont="1" applyFill="1" applyBorder="1" applyAlignment="1">
      <alignment horizontal="left" vertical="center" shrinkToFit="1"/>
    </xf>
    <xf numFmtId="0" fontId="17" fillId="4" borderId="22" xfId="0" applyFont="1" applyFill="1" applyBorder="1" applyAlignment="1">
      <alignment horizontal="left" vertical="center" shrinkToFit="1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center" vertical="center" textRotation="255"/>
    </xf>
    <xf numFmtId="0" fontId="14" fillId="4" borderId="9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shrinkToFit="1"/>
    </xf>
    <xf numFmtId="0" fontId="2" fillId="4" borderId="39" xfId="0" applyFont="1" applyFill="1" applyBorder="1" applyAlignment="1">
      <alignment horizontal="center" vertical="center" shrinkToFi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textRotation="255"/>
    </xf>
    <xf numFmtId="0" fontId="11" fillId="4" borderId="31" xfId="0" applyFont="1" applyFill="1" applyBorder="1" applyAlignment="1">
      <alignment horizontal="center" vertical="center" textRotation="255"/>
    </xf>
    <xf numFmtId="0" fontId="11" fillId="4" borderId="16" xfId="0" applyFont="1" applyFill="1" applyBorder="1" applyAlignment="1">
      <alignment horizontal="center" vertical="center" textRotation="255"/>
    </xf>
    <xf numFmtId="0" fontId="11" fillId="4" borderId="10" xfId="0" applyFont="1" applyFill="1" applyBorder="1" applyAlignment="1">
      <alignment horizontal="center" vertical="center" textRotation="255"/>
    </xf>
    <xf numFmtId="0" fontId="11" fillId="4" borderId="0" xfId="0" applyFont="1" applyFill="1" applyBorder="1" applyAlignment="1">
      <alignment horizontal="center" vertical="center" textRotation="255"/>
    </xf>
    <xf numFmtId="0" fontId="11" fillId="4" borderId="5" xfId="0" applyFont="1" applyFill="1" applyBorder="1" applyAlignment="1">
      <alignment horizontal="center" vertical="center" textRotation="255"/>
    </xf>
    <xf numFmtId="0" fontId="11" fillId="4" borderId="11" xfId="0" applyFont="1" applyFill="1" applyBorder="1" applyAlignment="1">
      <alignment horizontal="center" vertical="center" textRotation="255"/>
    </xf>
    <xf numFmtId="0" fontId="11" fillId="4" borderId="12" xfId="0" applyFont="1" applyFill="1" applyBorder="1" applyAlignment="1">
      <alignment horizontal="center" vertical="center" textRotation="255"/>
    </xf>
    <xf numFmtId="0" fontId="11" fillId="4" borderId="13" xfId="0" applyFont="1" applyFill="1" applyBorder="1" applyAlignment="1">
      <alignment horizontal="center" vertical="center" textRotation="255"/>
    </xf>
    <xf numFmtId="180" fontId="4" fillId="4" borderId="1" xfId="0" applyNumberFormat="1" applyFont="1" applyFill="1" applyBorder="1" applyAlignment="1">
      <alignment horizontal="center" vertical="center" shrinkToFit="1"/>
    </xf>
    <xf numFmtId="180" fontId="4" fillId="4" borderId="4" xfId="0" applyNumberFormat="1" applyFont="1" applyFill="1" applyBorder="1" applyAlignment="1">
      <alignment horizontal="center" vertical="center" shrinkToFit="1"/>
    </xf>
    <xf numFmtId="180" fontId="4" fillId="4" borderId="6" xfId="0" applyNumberFormat="1" applyFont="1" applyFill="1" applyBorder="1" applyAlignment="1">
      <alignment horizontal="center" vertical="center" shrinkToFit="1"/>
    </xf>
    <xf numFmtId="180" fontId="4" fillId="4" borderId="63" xfId="0" applyNumberFormat="1" applyFont="1" applyFill="1" applyBorder="1" applyAlignment="1">
      <alignment horizontal="center" vertical="center" shrinkToFit="1"/>
    </xf>
    <xf numFmtId="180" fontId="4" fillId="4" borderId="0" xfId="0" applyNumberFormat="1" applyFont="1" applyFill="1" applyBorder="1" applyAlignment="1">
      <alignment horizontal="center" vertical="center" shrinkToFit="1"/>
    </xf>
    <xf numFmtId="180" fontId="4" fillId="4" borderId="5" xfId="0" applyNumberFormat="1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>
      <alignment vertical="top" wrapText="1" shrinkToFit="1"/>
    </xf>
    <xf numFmtId="0" fontId="26" fillId="3" borderId="22" xfId="0" applyFont="1" applyFill="1" applyBorder="1" applyAlignment="1">
      <alignment vertical="top" wrapText="1" shrinkToFit="1"/>
    </xf>
    <xf numFmtId="0" fontId="26" fillId="3" borderId="23" xfId="0" applyFont="1" applyFill="1" applyBorder="1" applyAlignment="1">
      <alignment vertical="top" wrapText="1" shrinkToFit="1"/>
    </xf>
    <xf numFmtId="0" fontId="3" fillId="3" borderId="59" xfId="0" applyFont="1" applyFill="1" applyBorder="1" applyAlignment="1">
      <alignment horizontal="center" vertical="center" shrinkToFit="1"/>
    </xf>
    <xf numFmtId="0" fontId="3" fillId="3" borderId="80" xfId="0" applyFont="1" applyFill="1" applyBorder="1" applyAlignment="1">
      <alignment horizontal="center" vertical="center" shrinkToFit="1"/>
    </xf>
    <xf numFmtId="0" fontId="3" fillId="3" borderId="82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distributed" vertical="center" wrapText="1"/>
    </xf>
    <xf numFmtId="0" fontId="11" fillId="4" borderId="1" xfId="0" applyFont="1" applyFill="1" applyBorder="1" applyAlignment="1">
      <alignment horizontal="distributed" vertical="center"/>
    </xf>
    <xf numFmtId="0" fontId="11" fillId="4" borderId="4" xfId="0" applyFont="1" applyFill="1" applyBorder="1" applyAlignment="1">
      <alignment horizontal="distributed" vertical="center"/>
    </xf>
    <xf numFmtId="0" fontId="11" fillId="4" borderId="10" xfId="0" applyFont="1" applyFill="1" applyBorder="1" applyAlignment="1">
      <alignment horizontal="distributed" vertical="center"/>
    </xf>
    <xf numFmtId="0" fontId="11" fillId="4" borderId="0" xfId="0" applyFont="1" applyFill="1" applyBorder="1" applyAlignment="1">
      <alignment horizontal="distributed" vertical="center"/>
    </xf>
    <xf numFmtId="0" fontId="11" fillId="4" borderId="5" xfId="0" applyFont="1" applyFill="1" applyBorder="1" applyAlignment="1">
      <alignment horizontal="distributed" vertical="center"/>
    </xf>
    <xf numFmtId="0" fontId="17" fillId="4" borderId="21" xfId="0" applyFont="1" applyFill="1" applyBorder="1" applyAlignment="1">
      <alignment vertical="center" shrinkToFit="1"/>
    </xf>
    <xf numFmtId="0" fontId="17" fillId="4" borderId="22" xfId="0" applyFont="1" applyFill="1" applyBorder="1" applyAlignment="1">
      <alignment vertical="center" shrinkToFit="1"/>
    </xf>
    <xf numFmtId="0" fontId="17" fillId="4" borderId="23" xfId="0" applyFont="1" applyFill="1" applyBorder="1" applyAlignment="1">
      <alignment vertical="center" shrinkToFit="1"/>
    </xf>
    <xf numFmtId="188" fontId="17" fillId="4" borderId="21" xfId="0" applyNumberFormat="1" applyFont="1" applyFill="1" applyBorder="1" applyAlignment="1">
      <alignment horizontal="center" vertical="center" shrinkToFit="1"/>
    </xf>
    <xf numFmtId="188" fontId="17" fillId="4" borderId="22" xfId="0" applyNumberFormat="1" applyFont="1" applyFill="1" applyBorder="1" applyAlignment="1">
      <alignment horizontal="center" vertical="center" shrinkToFit="1"/>
    </xf>
    <xf numFmtId="188" fontId="17" fillId="4" borderId="23" xfId="0" applyNumberFormat="1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2" fillId="4" borderId="79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vertical="top" textRotation="255" wrapText="1" readingOrder="2"/>
    </xf>
    <xf numFmtId="0" fontId="11" fillId="4" borderId="1" xfId="0" applyFont="1" applyFill="1" applyBorder="1" applyAlignment="1">
      <alignment vertical="top" textRotation="255" wrapText="1" readingOrder="2"/>
    </xf>
    <xf numFmtId="0" fontId="11" fillId="4" borderId="10" xfId="0" applyFont="1" applyFill="1" applyBorder="1" applyAlignment="1">
      <alignment vertical="top" textRotation="255" wrapText="1" readingOrder="2"/>
    </xf>
    <xf numFmtId="0" fontId="11" fillId="4" borderId="0" xfId="0" applyFont="1" applyFill="1" applyBorder="1" applyAlignment="1">
      <alignment vertical="top" textRotation="255" wrapText="1" readingOrder="2"/>
    </xf>
    <xf numFmtId="0" fontId="8" fillId="4" borderId="20" xfId="0" applyFont="1" applyFill="1" applyBorder="1" applyAlignment="1">
      <alignment horizontal="center" vertical="distributed" textRotation="255" indent="2" shrinkToFit="1"/>
    </xf>
    <xf numFmtId="0" fontId="13" fillId="4" borderId="10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 shrinkToFit="1"/>
    </xf>
    <xf numFmtId="0" fontId="0" fillId="3" borderId="69" xfId="0" applyFont="1" applyFill="1" applyBorder="1" applyAlignment="1">
      <alignment horizontal="left" vertical="center" shrinkToFit="1"/>
    </xf>
    <xf numFmtId="0" fontId="0" fillId="3" borderId="81" xfId="0" applyFont="1" applyFill="1" applyBorder="1" applyAlignment="1">
      <alignment horizontal="left" vertical="center" shrinkToFit="1"/>
    </xf>
    <xf numFmtId="0" fontId="0" fillId="3" borderId="70" xfId="0" applyFont="1" applyFill="1" applyBorder="1" applyAlignment="1">
      <alignment horizontal="left" vertical="center" shrinkToFit="1"/>
    </xf>
    <xf numFmtId="0" fontId="8" fillId="4" borderId="20" xfId="0" applyFont="1" applyFill="1" applyBorder="1" applyAlignment="1">
      <alignment horizontal="distributed" vertical="center" indent="4" shrinkToFit="1"/>
    </xf>
    <xf numFmtId="0" fontId="11" fillId="4" borderId="20" xfId="0" applyFont="1" applyFill="1" applyBorder="1" applyAlignment="1">
      <alignment horizontal="distributed" vertical="center" indent="1" shrinkToFit="1"/>
    </xf>
    <xf numFmtId="0" fontId="11" fillId="4" borderId="20" xfId="0" applyFont="1" applyFill="1" applyBorder="1" applyAlignment="1">
      <alignment horizontal="center" vertical="distributed" textRotation="255" justifyLastLine="1" shrinkToFit="1"/>
    </xf>
    <xf numFmtId="0" fontId="13" fillId="4" borderId="9" xfId="0" applyFont="1" applyFill="1" applyBorder="1" applyAlignment="1">
      <alignment horizontal="center" vertical="center" shrinkToFit="1"/>
    </xf>
    <xf numFmtId="0" fontId="13" fillId="4" borderId="4" xfId="0" applyFont="1" applyFill="1" applyBorder="1" applyAlignment="1">
      <alignment horizontal="center" vertical="center" shrinkToFit="1"/>
    </xf>
    <xf numFmtId="0" fontId="13" fillId="4" borderId="24" xfId="0" applyFont="1" applyFill="1" applyBorder="1" applyAlignment="1">
      <alignment horizontal="center" vertical="center" shrinkToFit="1"/>
    </xf>
    <xf numFmtId="0" fontId="13" fillId="4" borderId="63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distributed" vertical="center" indent="1"/>
    </xf>
    <xf numFmtId="0" fontId="11" fillId="4" borderId="21" xfId="0" applyFont="1" applyFill="1" applyBorder="1" applyAlignment="1">
      <alignment horizontal="distributed" vertical="center" indent="1"/>
    </xf>
    <xf numFmtId="0" fontId="11" fillId="4" borderId="22" xfId="0" applyFont="1" applyFill="1" applyBorder="1" applyAlignment="1">
      <alignment horizontal="distributed" vertical="center" indent="1"/>
    </xf>
    <xf numFmtId="0" fontId="11" fillId="4" borderId="23" xfId="0" applyFont="1" applyFill="1" applyBorder="1" applyAlignment="1">
      <alignment horizontal="distributed" vertical="center" indent="1"/>
    </xf>
    <xf numFmtId="0" fontId="11" fillId="4" borderId="21" xfId="0" applyFont="1" applyFill="1" applyBorder="1" applyAlignment="1">
      <alignment horizontal="distributed" vertical="center" indent="5"/>
    </xf>
    <xf numFmtId="0" fontId="11" fillId="4" borderId="22" xfId="0" applyFont="1" applyFill="1" applyBorder="1" applyAlignment="1">
      <alignment horizontal="distributed" vertical="center" indent="5"/>
    </xf>
    <xf numFmtId="0" fontId="11" fillId="4" borderId="23" xfId="0" applyFont="1" applyFill="1" applyBorder="1" applyAlignment="1">
      <alignment horizontal="distributed" vertical="center" indent="5"/>
    </xf>
    <xf numFmtId="0" fontId="3" fillId="4" borderId="21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27" fillId="3" borderId="24" xfId="0" applyFont="1" applyFill="1" applyBorder="1" applyAlignment="1">
      <alignment horizontal="left" vertical="center" shrinkToFit="1"/>
    </xf>
    <xf numFmtId="0" fontId="27" fillId="3" borderId="6" xfId="0" applyFont="1" applyFill="1" applyBorder="1" applyAlignment="1">
      <alignment horizontal="left" vertical="center" shrinkToFit="1"/>
    </xf>
    <xf numFmtId="0" fontId="27" fillId="3" borderId="63" xfId="0" applyFont="1" applyFill="1" applyBorder="1" applyAlignment="1">
      <alignment horizontal="left" vertical="center" shrinkToFit="1"/>
    </xf>
    <xf numFmtId="0" fontId="27" fillId="3" borderId="85" xfId="0" applyFont="1" applyFill="1" applyBorder="1" applyAlignment="1">
      <alignment horizontal="left" vertical="center" shrinkToFit="1"/>
    </xf>
    <xf numFmtId="0" fontId="27" fillId="3" borderId="89" xfId="0" applyFont="1" applyFill="1" applyBorder="1" applyAlignment="1">
      <alignment horizontal="left" vertical="center" shrinkToFit="1"/>
    </xf>
    <xf numFmtId="0" fontId="27" fillId="3" borderId="78" xfId="0" applyFont="1" applyFill="1" applyBorder="1" applyAlignment="1">
      <alignment horizontal="left" vertical="center" shrinkToFit="1"/>
    </xf>
    <xf numFmtId="0" fontId="0" fillId="2" borderId="11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0" fontId="8" fillId="4" borderId="20" xfId="0" applyFont="1" applyFill="1" applyBorder="1" applyAlignment="1">
      <alignment horizontal="distributed" vertical="center" justifyLastLine="1"/>
    </xf>
    <xf numFmtId="0" fontId="3" fillId="3" borderId="24" xfId="0" applyFont="1" applyFill="1" applyBorder="1" applyAlignment="1">
      <alignment horizontal="left" vertical="center" shrinkToFit="1"/>
    </xf>
    <xf numFmtId="0" fontId="3" fillId="3" borderId="6" xfId="0" applyFont="1" applyFill="1" applyBorder="1" applyAlignment="1">
      <alignment horizontal="left" vertical="center" shrinkToFit="1"/>
    </xf>
    <xf numFmtId="0" fontId="3" fillId="3" borderId="63" xfId="0" applyFont="1" applyFill="1" applyBorder="1" applyAlignment="1">
      <alignment horizontal="left" vertical="center" shrinkToFit="1"/>
    </xf>
    <xf numFmtId="0" fontId="3" fillId="3" borderId="86" xfId="0" applyFont="1" applyFill="1" applyBorder="1" applyAlignment="1">
      <alignment horizontal="center" vertical="center" shrinkToFit="1"/>
    </xf>
    <xf numFmtId="0" fontId="3" fillId="3" borderId="87" xfId="0" applyFont="1" applyFill="1" applyBorder="1" applyAlignment="1">
      <alignment horizontal="center" vertical="center" shrinkToFit="1"/>
    </xf>
    <xf numFmtId="0" fontId="3" fillId="3" borderId="88" xfId="0" applyFont="1" applyFill="1" applyBorder="1" applyAlignment="1">
      <alignment horizontal="center" vertical="center" shrinkToFit="1"/>
    </xf>
    <xf numFmtId="0" fontId="3" fillId="3" borderId="86" xfId="0" applyFont="1" applyFill="1" applyBorder="1" applyAlignment="1">
      <alignment vertical="center" shrinkToFit="1"/>
    </xf>
    <xf numFmtId="0" fontId="3" fillId="3" borderId="87" xfId="0" applyFont="1" applyFill="1" applyBorder="1" applyAlignment="1">
      <alignment vertical="center" shrinkToFit="1"/>
    </xf>
    <xf numFmtId="0" fontId="3" fillId="3" borderId="88" xfId="0" applyFont="1" applyFill="1" applyBorder="1" applyAlignment="1">
      <alignment vertical="center" shrinkToFit="1"/>
    </xf>
    <xf numFmtId="0" fontId="3" fillId="3" borderId="85" xfId="0" applyFont="1" applyFill="1" applyBorder="1" applyAlignment="1">
      <alignment horizontal="left" vertical="center" shrinkToFit="1"/>
    </xf>
    <xf numFmtId="0" fontId="3" fillId="3" borderId="89" xfId="0" applyFont="1" applyFill="1" applyBorder="1" applyAlignment="1">
      <alignment horizontal="left" vertical="center" shrinkToFit="1"/>
    </xf>
    <xf numFmtId="0" fontId="3" fillId="3" borderId="78" xfId="0" applyFont="1" applyFill="1" applyBorder="1" applyAlignment="1">
      <alignment horizontal="left" vertical="center" shrinkToFit="1"/>
    </xf>
    <xf numFmtId="41" fontId="3" fillId="3" borderId="86" xfId="0" applyNumberFormat="1" applyFont="1" applyFill="1" applyBorder="1" applyAlignment="1">
      <alignment vertical="center" shrinkToFit="1"/>
    </xf>
    <xf numFmtId="41" fontId="3" fillId="3" borderId="87" xfId="0" applyNumberFormat="1" applyFont="1" applyFill="1" applyBorder="1" applyAlignment="1">
      <alignment vertical="center" shrinkToFit="1"/>
    </xf>
    <xf numFmtId="41" fontId="3" fillId="3" borderId="88" xfId="0" applyNumberFormat="1" applyFont="1" applyFill="1" applyBorder="1" applyAlignment="1">
      <alignment vertical="center" shrinkToFit="1"/>
    </xf>
    <xf numFmtId="0" fontId="3" fillId="3" borderId="86" xfId="0" applyFont="1" applyFill="1" applyBorder="1" applyAlignment="1">
      <alignment horizontal="left" vertical="center" shrinkToFit="1"/>
    </xf>
    <xf numFmtId="0" fontId="3" fillId="3" borderId="87" xfId="0" applyFont="1" applyFill="1" applyBorder="1" applyAlignment="1">
      <alignment horizontal="left" vertical="center" shrinkToFit="1"/>
    </xf>
    <xf numFmtId="0" fontId="3" fillId="3" borderId="88" xfId="0" applyFont="1" applyFill="1" applyBorder="1" applyAlignment="1">
      <alignment horizontal="left" vertical="center" shrinkToFit="1"/>
    </xf>
    <xf numFmtId="0" fontId="11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distributed" vertical="center" indent="2"/>
    </xf>
    <xf numFmtId="0" fontId="8" fillId="4" borderId="21" xfId="0" applyFont="1" applyFill="1" applyBorder="1" applyAlignment="1">
      <alignment horizontal="distributed" vertical="center" indent="1" shrinkToFit="1"/>
    </xf>
    <xf numFmtId="0" fontId="18" fillId="4" borderId="23" xfId="0" applyFont="1" applyFill="1" applyBorder="1" applyAlignment="1">
      <alignment horizontal="distributed"/>
    </xf>
    <xf numFmtId="0" fontId="18" fillId="4" borderId="20" xfId="0" applyFont="1" applyFill="1" applyBorder="1" applyAlignment="1">
      <alignment horizontal="distributed"/>
    </xf>
    <xf numFmtId="0" fontId="18" fillId="4" borderId="21" xfId="0" applyFont="1" applyFill="1" applyBorder="1" applyAlignment="1">
      <alignment horizontal="distributed"/>
    </xf>
    <xf numFmtId="0" fontId="13" fillId="4" borderId="24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63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vertical="center" textRotation="255" wrapText="1"/>
    </xf>
    <xf numFmtId="0" fontId="6" fillId="4" borderId="1" xfId="0" applyFont="1" applyFill="1" applyBorder="1" applyAlignment="1">
      <alignment vertical="center" textRotation="255"/>
    </xf>
    <xf numFmtId="0" fontId="6" fillId="4" borderId="4" xfId="0" applyFont="1" applyFill="1" applyBorder="1" applyAlignment="1">
      <alignment vertical="center" textRotation="255"/>
    </xf>
    <xf numFmtId="0" fontId="6" fillId="4" borderId="10" xfId="0" applyFont="1" applyFill="1" applyBorder="1" applyAlignment="1">
      <alignment vertical="center" textRotation="255"/>
    </xf>
    <xf numFmtId="0" fontId="6" fillId="4" borderId="0" xfId="0" applyFont="1" applyFill="1" applyBorder="1" applyAlignment="1">
      <alignment vertical="center" textRotation="255"/>
    </xf>
    <xf numFmtId="0" fontId="6" fillId="4" borderId="5" xfId="0" applyFont="1" applyFill="1" applyBorder="1" applyAlignment="1">
      <alignment vertical="center" textRotation="255"/>
    </xf>
    <xf numFmtId="0" fontId="6" fillId="4" borderId="11" xfId="0" applyFont="1" applyFill="1" applyBorder="1" applyAlignment="1">
      <alignment vertical="center" textRotation="255"/>
    </xf>
    <xf numFmtId="0" fontId="6" fillId="4" borderId="12" xfId="0" applyFont="1" applyFill="1" applyBorder="1" applyAlignment="1">
      <alignment vertical="center" textRotation="255"/>
    </xf>
    <xf numFmtId="0" fontId="6" fillId="4" borderId="13" xfId="0" applyFont="1" applyFill="1" applyBorder="1" applyAlignment="1">
      <alignment vertical="center" textRotation="255"/>
    </xf>
    <xf numFmtId="0" fontId="11" fillId="4" borderId="9" xfId="0" applyFont="1" applyFill="1" applyBorder="1" applyAlignment="1">
      <alignment horizontal="distributed" vertical="center" justifyLastLine="1" shrinkToFit="1"/>
    </xf>
    <xf numFmtId="0" fontId="11" fillId="4" borderId="1" xfId="0" applyFont="1" applyFill="1" applyBorder="1" applyAlignment="1">
      <alignment horizontal="distributed" vertical="center" justifyLastLine="1" shrinkToFit="1"/>
    </xf>
    <xf numFmtId="0" fontId="11" fillId="4" borderId="4" xfId="0" applyFont="1" applyFill="1" applyBorder="1" applyAlignment="1">
      <alignment horizontal="distributed" vertical="center" justifyLastLine="1" shrinkToFit="1"/>
    </xf>
    <xf numFmtId="0" fontId="11" fillId="4" borderId="10" xfId="0" applyFont="1" applyFill="1" applyBorder="1" applyAlignment="1">
      <alignment horizontal="distributed" vertical="center" justifyLastLine="1" shrinkToFit="1"/>
    </xf>
    <xf numFmtId="0" fontId="11" fillId="4" borderId="0" xfId="0" applyFont="1" applyFill="1" applyBorder="1" applyAlignment="1">
      <alignment horizontal="distributed" vertical="center" justifyLastLine="1" shrinkToFit="1"/>
    </xf>
    <xf numFmtId="0" fontId="11" fillId="4" borderId="5" xfId="0" applyFont="1" applyFill="1" applyBorder="1" applyAlignment="1">
      <alignment horizontal="distributed" vertical="center" justifyLastLine="1" shrinkToFit="1"/>
    </xf>
    <xf numFmtId="0" fontId="11" fillId="4" borderId="11" xfId="0" applyFont="1" applyFill="1" applyBorder="1" applyAlignment="1">
      <alignment horizontal="distributed" vertical="center" justifyLastLine="1" shrinkToFit="1"/>
    </xf>
    <xf numFmtId="0" fontId="11" fillId="4" borderId="12" xfId="0" applyFont="1" applyFill="1" applyBorder="1" applyAlignment="1">
      <alignment horizontal="distributed" vertical="center" justifyLastLine="1" shrinkToFit="1"/>
    </xf>
    <xf numFmtId="0" fontId="11" fillId="4" borderId="13" xfId="0" applyFont="1" applyFill="1" applyBorder="1" applyAlignment="1">
      <alignment horizontal="distributed" vertical="center" justifyLastLine="1" shrinkToFit="1"/>
    </xf>
    <xf numFmtId="0" fontId="11" fillId="4" borderId="9" xfId="0" applyFont="1" applyFill="1" applyBorder="1" applyAlignment="1">
      <alignment horizontal="center" vertical="center" textRotation="255" shrinkToFit="1"/>
    </xf>
    <xf numFmtId="0" fontId="11" fillId="4" borderId="4" xfId="0" applyFont="1" applyFill="1" applyBorder="1" applyAlignment="1">
      <alignment horizontal="center" vertical="center" textRotation="255" shrinkToFit="1"/>
    </xf>
    <xf numFmtId="0" fontId="11" fillId="4" borderId="10" xfId="0" applyFont="1" applyFill="1" applyBorder="1" applyAlignment="1">
      <alignment horizontal="center" vertical="center" textRotation="255" shrinkToFit="1"/>
    </xf>
    <xf numFmtId="0" fontId="11" fillId="4" borderId="5" xfId="0" applyFont="1" applyFill="1" applyBorder="1" applyAlignment="1">
      <alignment horizontal="center" vertical="center" textRotation="255" shrinkToFit="1"/>
    </xf>
    <xf numFmtId="0" fontId="11" fillId="4" borderId="11" xfId="0" applyFont="1" applyFill="1" applyBorder="1" applyAlignment="1">
      <alignment horizontal="center" vertical="center" textRotation="255" shrinkToFit="1"/>
    </xf>
    <xf numFmtId="0" fontId="11" fillId="4" borderId="13" xfId="0" applyFont="1" applyFill="1" applyBorder="1" applyAlignment="1">
      <alignment horizontal="center" vertical="center" textRotation="255" shrinkToFit="1"/>
    </xf>
    <xf numFmtId="0" fontId="11" fillId="4" borderId="20" xfId="0" applyFont="1" applyFill="1" applyBorder="1" applyAlignment="1">
      <alignment horizontal="center" vertical="center" justifyLastLine="1" shrinkToFit="1"/>
    </xf>
    <xf numFmtId="0" fontId="2" fillId="4" borderId="69" xfId="0" applyFont="1" applyFill="1" applyBorder="1" applyAlignment="1">
      <alignment horizontal="right" vertical="center" shrinkToFit="1"/>
    </xf>
    <xf numFmtId="190" fontId="0" fillId="3" borderId="94" xfId="0" applyNumberFormat="1" applyFont="1" applyFill="1" applyBorder="1" applyAlignment="1">
      <alignment horizontal="center" vertical="center" shrinkToFit="1"/>
    </xf>
    <xf numFmtId="190" fontId="0" fillId="3" borderId="95" xfId="0" applyNumberFormat="1" applyFont="1" applyFill="1" applyBorder="1" applyAlignment="1">
      <alignment horizontal="center" vertical="center" shrinkToFit="1"/>
    </xf>
    <xf numFmtId="190" fontId="0" fillId="3" borderId="96" xfId="0" applyNumberFormat="1" applyFont="1" applyFill="1" applyBorder="1" applyAlignment="1">
      <alignment horizontal="center" vertical="center" shrinkToFit="1"/>
    </xf>
    <xf numFmtId="190" fontId="0" fillId="3" borderId="64" xfId="0" applyNumberFormat="1" applyFont="1" applyFill="1" applyBorder="1" applyAlignment="1">
      <alignment horizontal="center" vertical="center" shrinkToFit="1"/>
    </xf>
    <xf numFmtId="190" fontId="0" fillId="3" borderId="65" xfId="0" applyNumberFormat="1" applyFont="1" applyFill="1" applyBorder="1" applyAlignment="1">
      <alignment horizontal="center" vertical="center" shrinkToFit="1"/>
    </xf>
    <xf numFmtId="190" fontId="0" fillId="3" borderId="66" xfId="0" applyNumberFormat="1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right" vertical="center" shrinkToFit="1"/>
    </xf>
    <xf numFmtId="0" fontId="3" fillId="4" borderId="63" xfId="0" applyFont="1" applyFill="1" applyBorder="1" applyAlignment="1">
      <alignment horizontal="center" vertical="center" shrinkToFit="1"/>
    </xf>
    <xf numFmtId="0" fontId="7" fillId="4" borderId="61" xfId="0" applyFont="1" applyFill="1" applyBorder="1" applyAlignment="1">
      <alignment horizontal="center" vertical="center" shrinkToFit="1"/>
    </xf>
    <xf numFmtId="0" fontId="7" fillId="4" borderId="62" xfId="0" applyFont="1" applyFill="1" applyBorder="1" applyAlignment="1">
      <alignment horizontal="center" vertical="center" shrinkToFit="1"/>
    </xf>
    <xf numFmtId="0" fontId="7" fillId="4" borderId="47" xfId="0" applyFont="1" applyFill="1" applyBorder="1" applyAlignment="1">
      <alignment horizontal="center" vertical="center" shrinkToFit="1"/>
    </xf>
    <xf numFmtId="0" fontId="7" fillId="4" borderId="45" xfId="0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shrinkToFit="1"/>
    </xf>
    <xf numFmtId="0" fontId="7" fillId="4" borderId="51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distributed" vertical="center" indent="3"/>
    </xf>
    <xf numFmtId="0" fontId="11" fillId="4" borderId="35" xfId="0" applyFont="1" applyFill="1" applyBorder="1" applyAlignment="1">
      <alignment horizontal="distributed" vertical="center" indent="3"/>
    </xf>
    <xf numFmtId="0" fontId="11" fillId="4" borderId="36" xfId="0" applyFont="1" applyFill="1" applyBorder="1" applyAlignment="1">
      <alignment horizontal="distributed" vertical="center" indent="3"/>
    </xf>
    <xf numFmtId="0" fontId="2" fillId="4" borderId="49" xfId="0" applyFont="1" applyFill="1" applyBorder="1" applyAlignment="1">
      <alignment horizontal="right" vertical="center" shrinkToFit="1"/>
    </xf>
    <xf numFmtId="0" fontId="2" fillId="4" borderId="7" xfId="0" applyFont="1" applyFill="1" applyBorder="1" applyAlignment="1">
      <alignment horizontal="right" vertical="center" shrinkToFit="1"/>
    </xf>
    <xf numFmtId="0" fontId="3" fillId="3" borderId="74" xfId="0" applyFont="1" applyFill="1" applyBorder="1" applyAlignment="1">
      <alignment horizontal="center" vertical="center" shrinkToFit="1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77" xfId="0" applyFont="1" applyFill="1" applyBorder="1" applyAlignment="1">
      <alignment horizontal="center" vertical="center" shrinkToFit="1"/>
    </xf>
    <xf numFmtId="0" fontId="3" fillId="3" borderId="78" xfId="0" applyFont="1" applyFill="1" applyBorder="1" applyAlignment="1">
      <alignment horizontal="center" vertical="center" shrinkToFit="1"/>
    </xf>
    <xf numFmtId="49" fontId="0" fillId="4" borderId="0" xfId="0" applyNumberForma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11" fillId="4" borderId="20" xfId="0" applyFont="1" applyFill="1" applyBorder="1" applyAlignment="1">
      <alignment horizontal="distributed" vertical="center" indent="3"/>
    </xf>
    <xf numFmtId="0" fontId="0" fillId="3" borderId="20" xfId="0" applyFont="1" applyFill="1" applyBorder="1" applyAlignment="1">
      <alignment vertical="center" wrapText="1" shrinkToFit="1"/>
    </xf>
    <xf numFmtId="0" fontId="0" fillId="3" borderId="20" xfId="0" applyFont="1" applyFill="1" applyBorder="1" applyAlignment="1">
      <alignment vertical="center" shrinkToFit="1"/>
    </xf>
    <xf numFmtId="0" fontId="11" fillId="4" borderId="21" xfId="0" applyFont="1" applyFill="1" applyBorder="1" applyAlignment="1">
      <alignment horizontal="distributed" vertical="center" indent="4"/>
    </xf>
    <xf numFmtId="0" fontId="11" fillId="4" borderId="22" xfId="0" applyFont="1" applyFill="1" applyBorder="1" applyAlignment="1">
      <alignment horizontal="distributed" vertical="center" indent="4"/>
    </xf>
    <xf numFmtId="0" fontId="11" fillId="4" borderId="23" xfId="0" applyFont="1" applyFill="1" applyBorder="1" applyAlignment="1">
      <alignment horizontal="distributed" vertical="center" indent="4"/>
    </xf>
    <xf numFmtId="0" fontId="0" fillId="3" borderId="11" xfId="0" applyFont="1" applyFill="1" applyBorder="1" applyAlignment="1">
      <alignment horizontal="left" vertical="center" shrinkToFit="1"/>
    </xf>
    <xf numFmtId="0" fontId="0" fillId="3" borderId="12" xfId="0" applyFont="1" applyFill="1" applyBorder="1" applyAlignment="1">
      <alignment horizontal="left" vertical="center" shrinkToFit="1"/>
    </xf>
    <xf numFmtId="0" fontId="0" fillId="3" borderId="13" xfId="0" applyFont="1" applyFill="1" applyBorder="1" applyAlignment="1">
      <alignment horizontal="left" vertical="center" shrinkToFit="1"/>
    </xf>
    <xf numFmtId="0" fontId="3" fillId="4" borderId="9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8" fillId="4" borderId="21" xfId="0" applyFont="1" applyFill="1" applyBorder="1" applyAlignment="1">
      <alignment horizontal="distributed" vertical="center" justifyLastLine="1" shrinkToFit="1"/>
    </xf>
    <xf numFmtId="0" fontId="8" fillId="4" borderId="22" xfId="0" applyFont="1" applyFill="1" applyBorder="1" applyAlignment="1">
      <alignment horizontal="distributed" vertical="center" justifyLastLine="1" shrinkToFit="1"/>
    </xf>
    <xf numFmtId="0" fontId="8" fillId="4" borderId="23" xfId="0" applyFont="1" applyFill="1" applyBorder="1" applyAlignment="1">
      <alignment horizontal="distributed" vertical="center" justifyLastLine="1" shrinkToFit="1"/>
    </xf>
    <xf numFmtId="0" fontId="27" fillId="3" borderId="86" xfId="0" applyFont="1" applyFill="1" applyBorder="1" applyAlignment="1">
      <alignment horizontal="left" vertical="center" shrinkToFit="1"/>
    </xf>
    <xf numFmtId="0" fontId="27" fillId="3" borderId="87" xfId="0" applyFont="1" applyFill="1" applyBorder="1" applyAlignment="1">
      <alignment horizontal="left" vertical="center" shrinkToFit="1"/>
    </xf>
    <xf numFmtId="0" fontId="27" fillId="3" borderId="88" xfId="0" applyFont="1" applyFill="1" applyBorder="1" applyAlignment="1">
      <alignment horizontal="left" vertical="center" shrinkToFit="1"/>
    </xf>
    <xf numFmtId="0" fontId="11" fillId="4" borderId="9" xfId="0" applyFont="1" applyFill="1" applyBorder="1" applyAlignment="1">
      <alignment horizontal="distributed" vertical="center" indent="1" shrinkToFit="1"/>
    </xf>
    <xf numFmtId="0" fontId="11" fillId="4" borderId="1" xfId="0" applyFont="1" applyFill="1" applyBorder="1" applyAlignment="1">
      <alignment horizontal="distributed" vertical="center" indent="1" shrinkToFit="1"/>
    </xf>
    <xf numFmtId="0" fontId="11" fillId="4" borderId="4" xfId="0" applyFont="1" applyFill="1" applyBorder="1" applyAlignment="1">
      <alignment horizontal="distributed" vertical="center" indent="1" shrinkToFit="1"/>
    </xf>
    <xf numFmtId="0" fontId="11" fillId="4" borderId="11" xfId="0" applyFont="1" applyFill="1" applyBorder="1" applyAlignment="1">
      <alignment horizontal="distributed" vertical="center" indent="1" shrinkToFit="1"/>
    </xf>
    <xf numFmtId="0" fontId="11" fillId="4" borderId="12" xfId="0" applyFont="1" applyFill="1" applyBorder="1" applyAlignment="1">
      <alignment horizontal="distributed" vertical="center" indent="1" shrinkToFit="1"/>
    </xf>
    <xf numFmtId="0" fontId="11" fillId="4" borderId="13" xfId="0" applyFont="1" applyFill="1" applyBorder="1" applyAlignment="1">
      <alignment horizontal="distributed" vertical="center" indent="1" shrinkToFit="1"/>
    </xf>
    <xf numFmtId="0" fontId="8" fillId="4" borderId="21" xfId="0" applyFont="1" applyFill="1" applyBorder="1" applyAlignment="1">
      <alignment horizontal="distributed" vertical="center" indent="4" shrinkToFit="1"/>
    </xf>
    <xf numFmtId="0" fontId="8" fillId="4" borderId="22" xfId="0" applyFont="1" applyFill="1" applyBorder="1" applyAlignment="1">
      <alignment horizontal="distributed" vertical="center" indent="4" shrinkToFit="1"/>
    </xf>
    <xf numFmtId="0" fontId="8" fillId="4" borderId="23" xfId="0" applyFont="1" applyFill="1" applyBorder="1" applyAlignment="1">
      <alignment horizontal="distributed" vertical="center" indent="4" shrinkToFit="1"/>
    </xf>
    <xf numFmtId="0" fontId="0" fillId="2" borderId="86" xfId="0" applyFont="1" applyFill="1" applyBorder="1" applyAlignment="1">
      <alignment horizontal="left" vertical="center" shrinkToFit="1"/>
    </xf>
    <xf numFmtId="0" fontId="0" fillId="2" borderId="87" xfId="0" applyFont="1" applyFill="1" applyBorder="1" applyAlignment="1">
      <alignment horizontal="left" vertical="center" shrinkToFit="1"/>
    </xf>
    <xf numFmtId="0" fontId="0" fillId="2" borderId="88" xfId="0" applyFont="1" applyFill="1" applyBorder="1" applyAlignment="1">
      <alignment horizontal="left" vertical="center" shrinkToFit="1"/>
    </xf>
    <xf numFmtId="0" fontId="27" fillId="3" borderId="91" xfId="0" applyFont="1" applyFill="1" applyBorder="1" applyAlignment="1">
      <alignment horizontal="left" vertical="center" shrinkToFit="1"/>
    </xf>
    <xf numFmtId="0" fontId="27" fillId="3" borderId="90" xfId="0" applyFont="1" applyFill="1" applyBorder="1" applyAlignment="1">
      <alignment horizontal="left" vertical="center" shrinkToFit="1"/>
    </xf>
    <xf numFmtId="0" fontId="27" fillId="3" borderId="81" xfId="0" applyFont="1" applyFill="1" applyBorder="1" applyAlignment="1">
      <alignment horizontal="left" vertical="center" shrinkToFit="1"/>
    </xf>
    <xf numFmtId="0" fontId="8" fillId="4" borderId="21" xfId="0" applyFont="1" applyFill="1" applyBorder="1" applyAlignment="1">
      <alignment horizontal="distributed" vertical="center" justifyLastLine="1"/>
    </xf>
    <xf numFmtId="0" fontId="0" fillId="4" borderId="22" xfId="0" applyFill="1" applyBorder="1"/>
    <xf numFmtId="0" fontId="0" fillId="4" borderId="23" xfId="0" applyFill="1" applyBorder="1"/>
    <xf numFmtId="0" fontId="2" fillId="4" borderId="1" xfId="0" applyFont="1" applyFill="1" applyBorder="1" applyAlignment="1">
      <alignment horizontal="right" vertical="center" shrinkToFit="1"/>
    </xf>
    <xf numFmtId="0" fontId="2" fillId="4" borderId="4" xfId="0" applyFont="1" applyFill="1" applyBorder="1" applyAlignment="1">
      <alignment horizontal="right" vertical="center" shrinkToFit="1"/>
    </xf>
    <xf numFmtId="58" fontId="0" fillId="3" borderId="10" xfId="0" applyNumberFormat="1" applyFont="1" applyFill="1" applyBorder="1" applyAlignment="1">
      <alignment horizontal="center" vertical="center" shrinkToFit="1"/>
    </xf>
    <xf numFmtId="58" fontId="0" fillId="3" borderId="0" xfId="0" applyNumberFormat="1" applyFont="1" applyFill="1" applyBorder="1" applyAlignment="1">
      <alignment horizontal="center" vertical="center" shrinkToFit="1"/>
    </xf>
    <xf numFmtId="58" fontId="0" fillId="3" borderId="5" xfId="0" applyNumberFormat="1" applyFont="1" applyFill="1" applyBorder="1" applyAlignment="1">
      <alignment horizontal="center" vertical="center" shrinkToFit="1"/>
    </xf>
    <xf numFmtId="58" fontId="0" fillId="3" borderId="11" xfId="0" applyNumberFormat="1" applyFont="1" applyFill="1" applyBorder="1" applyAlignment="1">
      <alignment horizontal="center" vertical="center" shrinkToFit="1"/>
    </xf>
    <xf numFmtId="58" fontId="0" fillId="3" borderId="12" xfId="0" applyNumberFormat="1" applyFont="1" applyFill="1" applyBorder="1" applyAlignment="1">
      <alignment horizontal="center" vertical="center" shrinkToFit="1"/>
    </xf>
    <xf numFmtId="58" fontId="0" fillId="3" borderId="13" xfId="0" applyNumberFormat="1" applyFont="1" applyFill="1" applyBorder="1" applyAlignment="1">
      <alignment horizontal="center" vertical="center" shrinkToFit="1"/>
    </xf>
    <xf numFmtId="4" fontId="9" fillId="4" borderId="20" xfId="0" applyNumberFormat="1" applyFont="1" applyFill="1" applyBorder="1" applyAlignment="1">
      <alignment vertical="center" shrinkToFit="1"/>
    </xf>
    <xf numFmtId="0" fontId="0" fillId="3" borderId="69" xfId="0" applyNumberFormat="1" applyFont="1" applyFill="1" applyBorder="1" applyAlignment="1">
      <alignment horizontal="right" vertical="center" shrinkToFit="1"/>
    </xf>
    <xf numFmtId="0" fontId="0" fillId="3" borderId="70" xfId="0" applyNumberFormat="1" applyFont="1" applyFill="1" applyBorder="1" applyAlignment="1">
      <alignment horizontal="right" vertical="center" shrinkToFit="1"/>
    </xf>
    <xf numFmtId="0" fontId="0" fillId="3" borderId="81" xfId="0" applyNumberFormat="1" applyFont="1" applyFill="1" applyBorder="1" applyAlignment="1">
      <alignment horizontal="right" vertical="center" shrinkToFit="1"/>
    </xf>
    <xf numFmtId="191" fontId="0" fillId="3" borderId="81" xfId="0" applyNumberFormat="1" applyFont="1" applyFill="1" applyBorder="1" applyAlignment="1">
      <alignment horizontal="right" vertical="center" shrinkToFit="1"/>
    </xf>
    <xf numFmtId="191" fontId="0" fillId="3" borderId="70" xfId="0" applyNumberFormat="1" applyFont="1" applyFill="1" applyBorder="1" applyAlignment="1">
      <alignment horizontal="right" vertical="center" shrinkToFit="1"/>
    </xf>
    <xf numFmtId="0" fontId="8" fillId="4" borderId="21" xfId="0" applyFont="1" applyFill="1" applyBorder="1" applyAlignment="1">
      <alignment horizontal="distributed" vertical="center" indent="2" shrinkToFit="1"/>
    </xf>
    <xf numFmtId="0" fontId="8" fillId="4" borderId="22" xfId="0" applyFont="1" applyFill="1" applyBorder="1" applyAlignment="1">
      <alignment horizontal="distributed" vertical="center" indent="2" shrinkToFit="1"/>
    </xf>
    <xf numFmtId="0" fontId="8" fillId="4" borderId="23" xfId="0" applyFont="1" applyFill="1" applyBorder="1" applyAlignment="1">
      <alignment horizontal="distributed" vertical="center" indent="2" shrinkToFit="1"/>
    </xf>
    <xf numFmtId="0" fontId="17" fillId="4" borderId="0" xfId="0" applyNumberFormat="1" applyFont="1" applyFill="1" applyBorder="1" applyAlignment="1">
      <alignment horizontal="left" vertical="center"/>
    </xf>
    <xf numFmtId="178" fontId="11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distributed" vertical="center" shrinkToFit="1"/>
    </xf>
    <xf numFmtId="0" fontId="19" fillId="4" borderId="0" xfId="0" applyNumberFormat="1" applyFont="1" applyFill="1" applyBorder="1" applyAlignment="1">
      <alignment horizontal="distributed" vertical="center" indent="15"/>
    </xf>
    <xf numFmtId="180" fontId="1" fillId="4" borderId="31" xfId="0" applyNumberFormat="1" applyFont="1" applyFill="1" applyBorder="1" applyAlignment="1">
      <alignment horizontal="center" vertical="center" shrinkToFit="1"/>
    </xf>
    <xf numFmtId="0" fontId="11" fillId="4" borderId="27" xfId="0" applyNumberFormat="1" applyFont="1" applyFill="1" applyBorder="1" applyAlignment="1">
      <alignment horizontal="distributed" vertical="center" justifyLastLine="1"/>
    </xf>
    <xf numFmtId="0" fontId="11" fillId="4" borderId="28" xfId="0" applyNumberFormat="1" applyFont="1" applyFill="1" applyBorder="1" applyAlignment="1">
      <alignment horizontal="distributed" vertical="center" justifyLastLine="1"/>
    </xf>
    <xf numFmtId="0" fontId="11" fillId="4" borderId="39" xfId="0" applyNumberFormat="1" applyFont="1" applyFill="1" applyBorder="1" applyAlignment="1">
      <alignment horizontal="distributed" vertical="center" justifyLastLine="1"/>
    </xf>
    <xf numFmtId="0" fontId="11" fillId="4" borderId="40" xfId="0" applyNumberFormat="1" applyFont="1" applyFill="1" applyBorder="1" applyAlignment="1">
      <alignment horizontal="distributed" vertical="center" indent="1"/>
    </xf>
    <xf numFmtId="0" fontId="11" fillId="4" borderId="35" xfId="0" applyNumberFormat="1" applyFont="1" applyFill="1" applyBorder="1" applyAlignment="1">
      <alignment horizontal="distributed" vertical="center" indent="1"/>
    </xf>
    <xf numFmtId="0" fontId="11" fillId="4" borderId="41" xfId="0" applyNumberFormat="1" applyFont="1" applyFill="1" applyBorder="1" applyAlignment="1">
      <alignment horizontal="distributed" vertical="center" indent="1"/>
    </xf>
    <xf numFmtId="0" fontId="11" fillId="4" borderId="42" xfId="0" applyFont="1" applyFill="1" applyBorder="1" applyAlignment="1">
      <alignment horizontal="distributed" vertical="center" indent="1"/>
    </xf>
    <xf numFmtId="0" fontId="11" fillId="4" borderId="43" xfId="0" applyFont="1" applyFill="1" applyBorder="1" applyAlignment="1">
      <alignment horizontal="distributed" vertical="center" indent="1"/>
    </xf>
    <xf numFmtId="0" fontId="11" fillId="4" borderId="44" xfId="0" applyFont="1" applyFill="1" applyBorder="1" applyAlignment="1">
      <alignment horizontal="distributed" vertical="center" indent="1"/>
    </xf>
    <xf numFmtId="0" fontId="11" fillId="4" borderId="21" xfId="0" applyFont="1" applyFill="1" applyBorder="1" applyAlignment="1">
      <alignment horizontal="distributed" vertical="center" justifyLastLine="1" shrinkToFit="1"/>
    </xf>
    <xf numFmtId="0" fontId="11" fillId="4" borderId="20" xfId="0" applyFont="1" applyFill="1" applyBorder="1" applyAlignment="1">
      <alignment horizontal="center" vertical="center" wrapText="1" shrinkToFit="1"/>
    </xf>
    <xf numFmtId="0" fontId="15" fillId="4" borderId="20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distributed" vertical="center" justifyLastLine="1" shrinkToFit="1"/>
    </xf>
    <xf numFmtId="0" fontId="2" fillId="4" borderId="9" xfId="0" applyFont="1" applyFill="1" applyBorder="1" applyAlignment="1">
      <alignment horizontal="right" vertical="center" shrinkToFit="1"/>
    </xf>
    <xf numFmtId="0" fontId="13" fillId="4" borderId="85" xfId="0" applyFont="1" applyFill="1" applyBorder="1" applyAlignment="1">
      <alignment horizontal="center" vertical="center"/>
    </xf>
    <xf numFmtId="0" fontId="13" fillId="4" borderId="78" xfId="0" applyFont="1" applyFill="1" applyBorder="1" applyAlignment="1">
      <alignment horizontal="center" vertical="center"/>
    </xf>
    <xf numFmtId="0" fontId="0" fillId="2" borderId="85" xfId="0" applyFont="1" applyFill="1" applyBorder="1" applyAlignment="1">
      <alignment horizontal="center" vertical="center" shrinkToFit="1"/>
    </xf>
    <xf numFmtId="0" fontId="0" fillId="2" borderId="89" xfId="0" applyFont="1" applyFill="1" applyBorder="1" applyAlignment="1">
      <alignment horizontal="center" vertical="center" shrinkToFit="1"/>
    </xf>
    <xf numFmtId="0" fontId="0" fillId="2" borderId="78" xfId="0" applyFont="1" applyFill="1" applyBorder="1" applyAlignment="1">
      <alignment horizontal="center" vertical="center" shrinkToFit="1"/>
    </xf>
    <xf numFmtId="0" fontId="13" fillId="4" borderId="17" xfId="0" applyFont="1" applyFill="1" applyBorder="1" applyAlignment="1">
      <alignment horizontal="center" vertical="center"/>
    </xf>
    <xf numFmtId="0" fontId="13" fillId="4" borderId="81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vertical="center"/>
    </xf>
    <xf numFmtId="0" fontId="11" fillId="4" borderId="20" xfId="0" applyFont="1" applyFill="1" applyBorder="1" applyAlignment="1">
      <alignment horizontal="center" vertical="center" textRotation="255" shrinkToFit="1"/>
    </xf>
    <xf numFmtId="0" fontId="3" fillId="3" borderId="18" xfId="0" applyFont="1" applyFill="1" applyBorder="1" applyAlignment="1">
      <alignment horizontal="center" vertical="center" shrinkToFit="1"/>
    </xf>
    <xf numFmtId="0" fontId="14" fillId="4" borderId="9" xfId="0" applyFont="1" applyFill="1" applyBorder="1" applyAlignment="1">
      <alignment horizontal="right" vertical="top" textRotation="255" wrapText="1"/>
    </xf>
    <xf numFmtId="0" fontId="14" fillId="4" borderId="1" xfId="0" applyFont="1" applyFill="1" applyBorder="1" applyAlignment="1">
      <alignment horizontal="right" vertical="top" textRotation="255" wrapText="1"/>
    </xf>
    <xf numFmtId="0" fontId="14" fillId="4" borderId="4" xfId="0" applyFont="1" applyFill="1" applyBorder="1" applyAlignment="1">
      <alignment horizontal="right" vertical="top" textRotation="255" wrapText="1"/>
    </xf>
    <xf numFmtId="0" fontId="14" fillId="4" borderId="10" xfId="0" applyFont="1" applyFill="1" applyBorder="1" applyAlignment="1">
      <alignment horizontal="right" vertical="top" textRotation="255" wrapText="1"/>
    </xf>
    <xf numFmtId="0" fontId="14" fillId="4" borderId="0" xfId="0" applyFont="1" applyFill="1" applyBorder="1" applyAlignment="1">
      <alignment horizontal="right" vertical="top" textRotation="255" wrapText="1"/>
    </xf>
    <xf numFmtId="0" fontId="14" fillId="4" borderId="5" xfId="0" applyFont="1" applyFill="1" applyBorder="1" applyAlignment="1">
      <alignment horizontal="right" vertical="top" textRotation="255" wrapText="1"/>
    </xf>
    <xf numFmtId="0" fontId="14" fillId="4" borderId="11" xfId="0" applyFont="1" applyFill="1" applyBorder="1" applyAlignment="1">
      <alignment horizontal="right" vertical="top" textRotation="255" wrapText="1"/>
    </xf>
    <xf numFmtId="0" fontId="14" fillId="4" borderId="12" xfId="0" applyFont="1" applyFill="1" applyBorder="1" applyAlignment="1">
      <alignment horizontal="right" vertical="top" textRotation="255" wrapText="1"/>
    </xf>
    <xf numFmtId="0" fontId="14" fillId="4" borderId="13" xfId="0" applyFont="1" applyFill="1" applyBorder="1" applyAlignment="1">
      <alignment horizontal="right" vertical="top" textRotation="255" wrapText="1"/>
    </xf>
    <xf numFmtId="0" fontId="0" fillId="2" borderId="86" xfId="0" applyFont="1" applyFill="1" applyBorder="1" applyAlignment="1">
      <alignment horizontal="center" vertical="center" shrinkToFit="1"/>
    </xf>
    <xf numFmtId="0" fontId="0" fillId="2" borderId="87" xfId="0" applyFont="1" applyFill="1" applyBorder="1" applyAlignment="1">
      <alignment horizontal="center" vertical="center" shrinkToFit="1"/>
    </xf>
    <xf numFmtId="0" fontId="0" fillId="2" borderId="88" xfId="0" applyFont="1" applyFill="1" applyBorder="1" applyAlignment="1">
      <alignment horizontal="center" vertical="center" shrinkToFit="1"/>
    </xf>
    <xf numFmtId="0" fontId="3" fillId="3" borderId="85" xfId="0" applyFont="1" applyFill="1" applyBorder="1" applyAlignment="1">
      <alignment horizontal="center" vertical="center" shrinkToFit="1"/>
    </xf>
    <xf numFmtId="0" fontId="3" fillId="3" borderId="89" xfId="0" applyFont="1" applyFill="1" applyBorder="1" applyAlignment="1">
      <alignment horizontal="center" vertical="center" shrinkToFit="1"/>
    </xf>
    <xf numFmtId="0" fontId="2" fillId="4" borderId="53" xfId="0" applyFont="1" applyFill="1" applyBorder="1" applyAlignment="1">
      <alignment horizontal="right" vertical="center" shrinkToFit="1"/>
    </xf>
    <xf numFmtId="0" fontId="2" fillId="4" borderId="54" xfId="0" applyFont="1" applyFill="1" applyBorder="1" applyAlignment="1">
      <alignment horizontal="right" vertical="center" shrinkToFit="1"/>
    </xf>
    <xf numFmtId="0" fontId="3" fillId="4" borderId="85" xfId="0" applyFont="1" applyFill="1" applyBorder="1" applyAlignment="1">
      <alignment horizontal="center" vertical="center" shrinkToFit="1"/>
    </xf>
    <xf numFmtId="41" fontId="3" fillId="3" borderId="6" xfId="0" applyNumberFormat="1" applyFont="1" applyFill="1" applyBorder="1" applyAlignment="1">
      <alignment horizontal="right" vertical="center" shrinkToFit="1"/>
    </xf>
    <xf numFmtId="0" fontId="3" fillId="3" borderId="68" xfId="0" applyFont="1" applyFill="1" applyBorder="1" applyAlignment="1">
      <alignment horizontal="center" vertical="center" shrinkToFit="1"/>
    </xf>
    <xf numFmtId="0" fontId="11" fillId="4" borderId="34" xfId="0" applyNumberFormat="1" applyFont="1" applyFill="1" applyBorder="1" applyAlignment="1">
      <alignment horizontal="distributed" vertical="center" indent="1"/>
    </xf>
    <xf numFmtId="0" fontId="11" fillId="4" borderId="36" xfId="0" applyNumberFormat="1" applyFont="1" applyFill="1" applyBorder="1" applyAlignment="1">
      <alignment horizontal="distributed" vertical="center" indent="1"/>
    </xf>
    <xf numFmtId="0" fontId="2" fillId="4" borderId="52" xfId="0" applyFont="1" applyFill="1" applyBorder="1" applyAlignment="1">
      <alignment horizontal="right" vertical="center" shrinkToFit="1"/>
    </xf>
    <xf numFmtId="0" fontId="22" fillId="4" borderId="2" xfId="0" applyFont="1" applyFill="1" applyBorder="1" applyAlignment="1">
      <alignment horizontal="center" vertical="center" shrinkToFit="1"/>
    </xf>
    <xf numFmtId="183" fontId="1" fillId="4" borderId="0" xfId="0" applyNumberFormat="1" applyFont="1" applyFill="1" applyBorder="1" applyAlignment="1">
      <alignment horizontal="center" vertical="center" shrinkToFit="1"/>
    </xf>
    <xf numFmtId="184" fontId="1" fillId="4" borderId="0" xfId="0" applyNumberFormat="1" applyFont="1" applyFill="1" applyBorder="1" applyAlignment="1">
      <alignment horizontal="center" vertical="center" shrinkToFit="1"/>
    </xf>
    <xf numFmtId="0" fontId="8" fillId="4" borderId="22" xfId="0" applyFont="1" applyFill="1" applyBorder="1" applyAlignment="1">
      <alignment horizontal="distributed" vertical="center" indent="1" shrinkToFit="1"/>
    </xf>
    <xf numFmtId="0" fontId="8" fillId="4" borderId="23" xfId="0" applyFont="1" applyFill="1" applyBorder="1" applyAlignment="1">
      <alignment horizontal="distributed" vertical="center" indent="1" shrinkToFit="1"/>
    </xf>
    <xf numFmtId="41" fontId="3" fillId="3" borderId="85" xfId="0" applyNumberFormat="1" applyFont="1" applyFill="1" applyBorder="1" applyAlignment="1">
      <alignment vertical="center" shrinkToFit="1"/>
    </xf>
    <xf numFmtId="41" fontId="3" fillId="3" borderId="89" xfId="0" applyNumberFormat="1" applyFont="1" applyFill="1" applyBorder="1" applyAlignment="1">
      <alignment vertical="center" shrinkToFit="1"/>
    </xf>
    <xf numFmtId="41" fontId="3" fillId="3" borderId="78" xfId="0" applyNumberFormat="1" applyFont="1" applyFill="1" applyBorder="1" applyAlignment="1">
      <alignment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distributed" vertical="center" justifyLastLine="1"/>
    </xf>
    <xf numFmtId="0" fontId="11" fillId="4" borderId="22" xfId="0" applyFont="1" applyFill="1" applyBorder="1" applyAlignment="1">
      <alignment horizontal="distributed" vertical="center" justifyLastLine="1"/>
    </xf>
    <xf numFmtId="0" fontId="11" fillId="4" borderId="23" xfId="0" applyFont="1" applyFill="1" applyBorder="1" applyAlignment="1">
      <alignment horizontal="distributed" vertical="center" justifyLastLine="1"/>
    </xf>
    <xf numFmtId="191" fontId="0" fillId="3" borderId="69" xfId="0" applyNumberFormat="1" applyFont="1" applyFill="1" applyBorder="1" applyAlignment="1">
      <alignment horizontal="right" vertical="center" shrinkToFit="1"/>
    </xf>
    <xf numFmtId="0" fontId="11" fillId="4" borderId="23" xfId="0" applyFont="1" applyFill="1" applyBorder="1" applyAlignment="1">
      <alignment horizontal="distributed" vertical="center" justifyLastLine="1" shrinkToFit="1"/>
    </xf>
    <xf numFmtId="0" fontId="3" fillId="4" borderId="24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0" fontId="11" fillId="4" borderId="9" xfId="0" applyFont="1" applyFill="1" applyBorder="1" applyAlignment="1">
      <alignment vertical="distributed" textRotation="255" justifyLastLine="1"/>
    </xf>
    <xf numFmtId="0" fontId="11" fillId="4" borderId="4" xfId="0" applyFont="1" applyFill="1" applyBorder="1" applyAlignment="1">
      <alignment vertical="distributed" textRotation="255" justifyLastLine="1"/>
    </xf>
    <xf numFmtId="0" fontId="11" fillId="4" borderId="10" xfId="0" applyFont="1" applyFill="1" applyBorder="1" applyAlignment="1">
      <alignment vertical="distributed" textRotation="255" justifyLastLine="1"/>
    </xf>
    <xf numFmtId="0" fontId="11" fillId="4" borderId="5" xfId="0" applyFont="1" applyFill="1" applyBorder="1" applyAlignment="1">
      <alignment vertical="distributed" textRotation="255" justifyLastLine="1"/>
    </xf>
    <xf numFmtId="0" fontId="11" fillId="4" borderId="11" xfId="0" applyFont="1" applyFill="1" applyBorder="1" applyAlignment="1">
      <alignment vertical="distributed" textRotation="255" justifyLastLine="1"/>
    </xf>
    <xf numFmtId="0" fontId="11" fillId="4" borderId="13" xfId="0" applyFont="1" applyFill="1" applyBorder="1" applyAlignment="1">
      <alignment vertical="distributed" textRotation="255" justifyLastLine="1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distributed" vertical="center" indent="4" shrinkToFit="1"/>
    </xf>
    <xf numFmtId="0" fontId="8" fillId="4" borderId="1" xfId="0" applyFont="1" applyFill="1" applyBorder="1" applyAlignment="1">
      <alignment horizontal="distributed" vertical="center" indent="4" shrinkToFit="1"/>
    </xf>
    <xf numFmtId="0" fontId="8" fillId="4" borderId="4" xfId="0" applyFont="1" applyFill="1" applyBorder="1" applyAlignment="1">
      <alignment horizontal="distributed" vertical="center" indent="4" shrinkToFit="1"/>
    </xf>
    <xf numFmtId="0" fontId="8" fillId="4" borderId="11" xfId="0" applyFont="1" applyFill="1" applyBorder="1" applyAlignment="1">
      <alignment horizontal="distributed" vertical="center" indent="4" shrinkToFit="1"/>
    </xf>
    <xf numFmtId="0" fontId="8" fillId="4" borderId="12" xfId="0" applyFont="1" applyFill="1" applyBorder="1" applyAlignment="1">
      <alignment horizontal="distributed" vertical="center" indent="4" shrinkToFit="1"/>
    </xf>
    <xf numFmtId="0" fontId="8" fillId="4" borderId="13" xfId="0" applyFont="1" applyFill="1" applyBorder="1" applyAlignment="1">
      <alignment horizontal="distributed" vertical="center" indent="4" shrinkToFit="1"/>
    </xf>
    <xf numFmtId="0" fontId="3" fillId="4" borderId="75" xfId="0" applyFont="1" applyFill="1" applyBorder="1" applyAlignment="1">
      <alignment horizontal="center" vertical="center" shrinkToFit="1"/>
    </xf>
    <xf numFmtId="189" fontId="3" fillId="3" borderId="85" xfId="0" applyNumberFormat="1" applyFont="1" applyFill="1" applyBorder="1" applyAlignment="1">
      <alignment horizontal="center" vertical="center" shrinkToFit="1"/>
    </xf>
    <xf numFmtId="189" fontId="3" fillId="3" borderId="89" xfId="0" applyNumberFormat="1" applyFont="1" applyFill="1" applyBorder="1" applyAlignment="1">
      <alignment horizontal="center" vertical="center" shrinkToFit="1"/>
    </xf>
    <xf numFmtId="189" fontId="3" fillId="3" borderId="78" xfId="0" applyNumberFormat="1" applyFont="1" applyFill="1" applyBorder="1" applyAlignment="1">
      <alignment horizontal="center" vertical="center" shrinkToFit="1"/>
    </xf>
    <xf numFmtId="0" fontId="13" fillId="4" borderId="86" xfId="0" applyFont="1" applyFill="1" applyBorder="1" applyAlignment="1">
      <alignment horizontal="center" vertical="center"/>
    </xf>
    <xf numFmtId="0" fontId="13" fillId="4" borderId="8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right" vertical="center" shrinkToFit="1"/>
    </xf>
    <xf numFmtId="0" fontId="7" fillId="0" borderId="56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shrinkToFit="1"/>
    </xf>
    <xf numFmtId="0" fontId="0" fillId="3" borderId="0" xfId="0" applyFont="1" applyFill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DE9D9"/>
      <color rgb="FFFFFAF7"/>
      <color rgb="FFFFF2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0</xdr:colOff>
      <xdr:row>4</xdr:row>
      <xdr:rowOff>85725</xdr:rowOff>
    </xdr:to>
    <xdr:sp macro="" textlink="">
      <xdr:nvSpPr>
        <xdr:cNvPr id="1635" name="Rectangle 37"/>
        <xdr:cNvSpPr>
          <a:spLocks noChangeArrowheads="1"/>
        </xdr:cNvSpPr>
      </xdr:nvSpPr>
      <xdr:spPr bwMode="auto">
        <a:xfrm>
          <a:off x="0" y="95250"/>
          <a:ext cx="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</xdr:row>
      <xdr:rowOff>238125</xdr:rowOff>
    </xdr:from>
    <xdr:to>
      <xdr:col>0</xdr:col>
      <xdr:colOff>0</xdr:colOff>
      <xdr:row>1</xdr:row>
      <xdr:rowOff>238125</xdr:rowOff>
    </xdr:to>
    <xdr:sp macro="" textlink="">
      <xdr:nvSpPr>
        <xdr:cNvPr id="1636" name="Line 44"/>
        <xdr:cNvSpPr>
          <a:spLocks noChangeShapeType="1"/>
        </xdr:cNvSpPr>
      </xdr:nvSpPr>
      <xdr:spPr bwMode="auto">
        <a:xfrm>
          <a:off x="0" y="428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</xdr:row>
      <xdr:rowOff>228600</xdr:rowOff>
    </xdr:from>
    <xdr:to>
      <xdr:col>0</xdr:col>
      <xdr:colOff>0</xdr:colOff>
      <xdr:row>1</xdr:row>
      <xdr:rowOff>228600</xdr:rowOff>
    </xdr:to>
    <xdr:sp macro="" textlink="">
      <xdr:nvSpPr>
        <xdr:cNvPr id="1637" name="Line 45"/>
        <xdr:cNvSpPr>
          <a:spLocks noChangeShapeType="1"/>
        </xdr:cNvSpPr>
      </xdr:nvSpPr>
      <xdr:spPr bwMode="auto">
        <a:xfrm>
          <a:off x="0" y="4191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9525</xdr:rowOff>
    </xdr:to>
    <xdr:sp macro="" textlink="">
      <xdr:nvSpPr>
        <xdr:cNvPr id="1638" name="Line 47"/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639" name="Line 48"/>
        <xdr:cNvSpPr>
          <a:spLocks noChangeShapeType="1"/>
        </xdr:cNvSpPr>
      </xdr:nvSpPr>
      <xdr:spPr bwMode="auto">
        <a:xfrm>
          <a:off x="0" y="9525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7</xdr:row>
      <xdr:rowOff>66675</xdr:rowOff>
    </xdr:from>
    <xdr:to>
      <xdr:col>0</xdr:col>
      <xdr:colOff>0</xdr:colOff>
      <xdr:row>7</xdr:row>
      <xdr:rowOff>66675</xdr:rowOff>
    </xdr:to>
    <xdr:sp macro="" textlink="">
      <xdr:nvSpPr>
        <xdr:cNvPr id="1640" name="Line 49"/>
        <xdr:cNvSpPr>
          <a:spLocks noChangeShapeType="1"/>
        </xdr:cNvSpPr>
      </xdr:nvSpPr>
      <xdr:spPr bwMode="auto">
        <a:xfrm>
          <a:off x="0" y="11906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641" name="Line 50"/>
        <xdr:cNvSpPr>
          <a:spLocks noChangeShapeType="1"/>
        </xdr:cNvSpPr>
      </xdr:nvSpPr>
      <xdr:spPr bwMode="auto">
        <a:xfrm>
          <a:off x="0" y="24479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0</xdr:colOff>
      <xdr:row>22</xdr:row>
      <xdr:rowOff>161925</xdr:rowOff>
    </xdr:from>
    <xdr:to>
      <xdr:col>1</xdr:col>
      <xdr:colOff>1003</xdr:colOff>
      <xdr:row>23</xdr:row>
      <xdr:rowOff>110636</xdr:rowOff>
    </xdr:to>
    <xdr:sp macro="" textlink="">
      <xdr:nvSpPr>
        <xdr:cNvPr id="1642" name="Text Box 61"/>
        <xdr:cNvSpPr txBox="1">
          <a:spLocks noChangeArrowheads="1"/>
        </xdr:cNvSpPr>
      </xdr:nvSpPr>
      <xdr:spPr bwMode="auto">
        <a:xfrm>
          <a:off x="0" y="3638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44</xdr:row>
      <xdr:rowOff>28575</xdr:rowOff>
    </xdr:to>
    <xdr:sp macro="" textlink="">
      <xdr:nvSpPr>
        <xdr:cNvPr id="1643" name="Text Box 73"/>
        <xdr:cNvSpPr txBox="1">
          <a:spLocks noChangeArrowheads="1"/>
        </xdr:cNvSpPr>
      </xdr:nvSpPr>
      <xdr:spPr bwMode="auto">
        <a:xfrm>
          <a:off x="0" y="6915150"/>
          <a:ext cx="0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9525</xdr:rowOff>
    </xdr:to>
    <xdr:sp macro="" textlink="">
      <xdr:nvSpPr>
        <xdr:cNvPr id="1644" name="Line 87"/>
        <xdr:cNvSpPr>
          <a:spLocks noChangeShapeType="1"/>
        </xdr:cNvSpPr>
      </xdr:nvSpPr>
      <xdr:spPr bwMode="auto">
        <a:xfrm>
          <a:off x="0" y="9620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4</xdr:row>
          <xdr:rowOff>0</xdr:rowOff>
        </xdr:from>
        <xdr:to>
          <xdr:col>82</xdr:col>
          <xdr:colOff>0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4</xdr:row>
          <xdr:rowOff>180975</xdr:rowOff>
        </xdr:from>
        <xdr:to>
          <xdr:col>82</xdr:col>
          <xdr:colOff>0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5</xdr:row>
          <xdr:rowOff>180975</xdr:rowOff>
        </xdr:from>
        <xdr:to>
          <xdr:col>82</xdr:col>
          <xdr:colOff>0</xdr:colOff>
          <xdr:row>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6</xdr:row>
          <xdr:rowOff>180975</xdr:rowOff>
        </xdr:from>
        <xdr:to>
          <xdr:col>82</xdr:col>
          <xdr:colOff>0</xdr:colOff>
          <xdr:row>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7</xdr:row>
          <xdr:rowOff>180975</xdr:rowOff>
        </xdr:from>
        <xdr:to>
          <xdr:col>82</xdr:col>
          <xdr:colOff>0</xdr:colOff>
          <xdr:row>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8</xdr:row>
          <xdr:rowOff>180975</xdr:rowOff>
        </xdr:from>
        <xdr:to>
          <xdr:col>82</xdr:col>
          <xdr:colOff>0</xdr:colOff>
          <xdr:row>10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79</xdr:col>
          <xdr:colOff>9525</xdr:colOff>
          <xdr:row>9</xdr:row>
          <xdr:rowOff>171450</xdr:rowOff>
        </xdr:from>
        <xdr:to>
          <xdr:col>82</xdr:col>
          <xdr:colOff>0</xdr:colOff>
          <xdr:row>11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12</xdr:row>
          <xdr:rowOff>76200</xdr:rowOff>
        </xdr:from>
        <xdr:to>
          <xdr:col>46</xdr:col>
          <xdr:colOff>66675</xdr:colOff>
          <xdr:row>14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47625</xdr:colOff>
          <xdr:row>12</xdr:row>
          <xdr:rowOff>76200</xdr:rowOff>
        </xdr:from>
        <xdr:to>
          <xdr:col>56</xdr:col>
          <xdr:colOff>0</xdr:colOff>
          <xdr:row>14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38100</xdr:colOff>
          <xdr:row>12</xdr:row>
          <xdr:rowOff>76200</xdr:rowOff>
        </xdr:from>
        <xdr:to>
          <xdr:col>63</xdr:col>
          <xdr:colOff>66675</xdr:colOff>
          <xdr:row>14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9525</xdr:colOff>
          <xdr:row>12</xdr:row>
          <xdr:rowOff>76200</xdr:rowOff>
        </xdr:from>
        <xdr:to>
          <xdr:col>71</xdr:col>
          <xdr:colOff>38100</xdr:colOff>
          <xdr:row>14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47625</xdr:colOff>
          <xdr:row>12</xdr:row>
          <xdr:rowOff>76200</xdr:rowOff>
        </xdr:from>
        <xdr:to>
          <xdr:col>81</xdr:col>
          <xdr:colOff>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47625</xdr:colOff>
          <xdr:row>12</xdr:row>
          <xdr:rowOff>76200</xdr:rowOff>
        </xdr:from>
        <xdr:to>
          <xdr:col>88</xdr:col>
          <xdr:colOff>0</xdr:colOff>
          <xdr:row>14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66675</xdr:colOff>
          <xdr:row>55</xdr:row>
          <xdr:rowOff>200025</xdr:rowOff>
        </xdr:from>
        <xdr:to>
          <xdr:col>83</xdr:col>
          <xdr:colOff>9525</xdr:colOff>
          <xdr:row>56</xdr:row>
          <xdr:rowOff>219075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66675</xdr:colOff>
          <xdr:row>54</xdr:row>
          <xdr:rowOff>9525</xdr:rowOff>
        </xdr:from>
        <xdr:to>
          <xdr:col>83</xdr:col>
          <xdr:colOff>9525</xdr:colOff>
          <xdr:row>55</xdr:row>
          <xdr:rowOff>28575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66675</xdr:colOff>
          <xdr:row>54</xdr:row>
          <xdr:rowOff>219075</xdr:rowOff>
        </xdr:from>
        <xdr:to>
          <xdr:col>83</xdr:col>
          <xdr:colOff>9525</xdr:colOff>
          <xdr:row>56</xdr:row>
          <xdr:rowOff>9525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CU84"/>
  <sheetViews>
    <sheetView tabSelected="1" zoomScale="130" zoomScaleNormal="130" workbookViewId="0">
      <selection activeCell="BF17" sqref="BF17:CE19"/>
    </sheetView>
  </sheetViews>
  <sheetFormatPr defaultColWidth="0" defaultRowHeight="14.25" zeroHeight="1" x14ac:dyDescent="0.15"/>
  <cols>
    <col min="1" max="8" width="1" style="2" customWidth="1"/>
    <col min="9" max="42" width="1" style="3" customWidth="1"/>
    <col min="43" max="95" width="1" style="2" customWidth="1"/>
    <col min="96" max="96" width="3.5" style="2" customWidth="1"/>
    <col min="97" max="99" width="0" style="2" hidden="1" customWidth="1"/>
    <col min="100" max="16384" width="9" style="2" hidden="1"/>
  </cols>
  <sheetData>
    <row r="1" spans="1:99" ht="15" customHeight="1" x14ac:dyDescent="0.15">
      <c r="A1" s="493" t="s">
        <v>117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9" ht="18.75" customHeight="1" x14ac:dyDescent="0.15">
      <c r="A2" s="497" t="s">
        <v>115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497"/>
      <c r="BG2" s="497"/>
      <c r="BH2" s="497"/>
      <c r="BI2" s="497"/>
      <c r="BJ2" s="497"/>
      <c r="BK2" s="497"/>
      <c r="BL2" s="497"/>
      <c r="BM2" s="497"/>
      <c r="BN2" s="497"/>
      <c r="BO2" s="497"/>
      <c r="BP2" s="497"/>
      <c r="BQ2" s="497"/>
      <c r="BR2" s="497"/>
      <c r="BS2" s="497"/>
      <c r="BT2" s="497"/>
      <c r="BU2" s="497"/>
      <c r="BV2" s="497"/>
      <c r="BW2" s="497"/>
      <c r="BX2" s="497"/>
      <c r="BY2" s="497"/>
      <c r="BZ2" s="497"/>
      <c r="CA2" s="497"/>
      <c r="CB2" s="497"/>
      <c r="CC2" s="497"/>
      <c r="CD2" s="497"/>
      <c r="CE2" s="497"/>
      <c r="CF2" s="497"/>
      <c r="CG2" s="497"/>
      <c r="CH2" s="497"/>
      <c r="CI2" s="497"/>
      <c r="CJ2" s="497"/>
      <c r="CK2" s="497"/>
      <c r="CL2" s="497"/>
      <c r="CM2" s="497"/>
      <c r="CN2" s="497"/>
      <c r="CO2" s="497"/>
      <c r="CP2" s="497"/>
      <c r="CQ2" s="497"/>
    </row>
    <row r="3" spans="1:99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120" t="s">
        <v>74</v>
      </c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4"/>
      <c r="CS3" s="4"/>
      <c r="CT3" s="4"/>
    </row>
    <row r="4" spans="1:99" ht="13.5" customHeight="1" thickBot="1" x14ac:dyDescent="0.2">
      <c r="A4" s="494" t="s">
        <v>0</v>
      </c>
      <c r="B4" s="494"/>
      <c r="C4" s="494"/>
      <c r="D4" s="494"/>
      <c r="E4" s="494"/>
      <c r="F4" s="494"/>
      <c r="G4" s="494"/>
      <c r="H4" s="494"/>
      <c r="I4" s="49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8"/>
    </row>
    <row r="5" spans="1:99" ht="15" customHeight="1" x14ac:dyDescent="0.15">
      <c r="A5" s="495"/>
      <c r="B5" s="495"/>
      <c r="C5" s="495"/>
      <c r="D5" s="495"/>
      <c r="E5" s="495"/>
      <c r="F5" s="495"/>
      <c r="G5" s="496" t="s">
        <v>80</v>
      </c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9"/>
      <c r="X5" s="10" t="s">
        <v>92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Z5" s="107" t="s">
        <v>1</v>
      </c>
      <c r="CA5" s="108"/>
      <c r="CB5" s="498"/>
      <c r="CC5" s="498"/>
      <c r="CD5" s="498"/>
      <c r="CE5" s="121">
        <v>1</v>
      </c>
      <c r="CF5" s="122"/>
      <c r="CG5" s="128" t="s">
        <v>98</v>
      </c>
      <c r="CH5" s="129"/>
      <c r="CI5" s="129"/>
      <c r="CJ5" s="129"/>
      <c r="CK5" s="129"/>
      <c r="CL5" s="129"/>
      <c r="CM5" s="129"/>
      <c r="CN5" s="129"/>
      <c r="CO5" s="129"/>
      <c r="CP5" s="129"/>
      <c r="CQ5" s="130"/>
    </row>
    <row r="6" spans="1:99" ht="15" customHeight="1" x14ac:dyDescent="0.15">
      <c r="A6" s="117" t="s">
        <v>116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BZ6" s="109"/>
      <c r="CA6" s="110"/>
      <c r="CB6" s="126"/>
      <c r="CC6" s="126"/>
      <c r="CD6" s="126"/>
      <c r="CE6" s="123">
        <v>2</v>
      </c>
      <c r="CF6" s="124"/>
      <c r="CG6" s="131" t="s">
        <v>99</v>
      </c>
      <c r="CH6" s="61"/>
      <c r="CI6" s="61"/>
      <c r="CJ6" s="61"/>
      <c r="CK6" s="61"/>
      <c r="CL6" s="61"/>
      <c r="CM6" s="61"/>
      <c r="CN6" s="61"/>
      <c r="CO6" s="61"/>
      <c r="CP6" s="61"/>
      <c r="CQ6" s="132"/>
    </row>
    <row r="7" spans="1:99" ht="15" customHeight="1" x14ac:dyDescent="0.15">
      <c r="A7" s="116" t="s">
        <v>2</v>
      </c>
      <c r="B7" s="116"/>
      <c r="C7" s="116"/>
      <c r="D7" s="116"/>
      <c r="E7" s="116"/>
      <c r="F7" s="116"/>
      <c r="G7" s="115" t="s">
        <v>78</v>
      </c>
      <c r="H7" s="115"/>
      <c r="I7" s="118"/>
      <c r="J7" s="118"/>
      <c r="K7" s="118"/>
      <c r="L7" s="118"/>
      <c r="M7" s="118"/>
      <c r="N7" s="118"/>
      <c r="O7" s="118"/>
      <c r="P7" s="119" t="s">
        <v>79</v>
      </c>
      <c r="Q7" s="119"/>
      <c r="R7" s="119"/>
      <c r="S7" s="118"/>
      <c r="T7" s="118"/>
      <c r="U7" s="118"/>
      <c r="V7" s="118"/>
      <c r="W7" s="118"/>
      <c r="X7" s="118"/>
      <c r="Y7" s="118"/>
      <c r="Z7" s="118"/>
      <c r="AA7" s="118"/>
      <c r="AQ7" s="3"/>
      <c r="AR7" s="3"/>
      <c r="AS7" s="3"/>
      <c r="AT7" s="3"/>
      <c r="AU7" s="3"/>
      <c r="BZ7" s="109"/>
      <c r="CA7" s="110"/>
      <c r="CB7" s="127"/>
      <c r="CC7" s="127"/>
      <c r="CD7" s="127"/>
      <c r="CE7" s="123">
        <v>3</v>
      </c>
      <c r="CF7" s="124"/>
      <c r="CG7" s="131" t="s">
        <v>100</v>
      </c>
      <c r="CH7" s="61"/>
      <c r="CI7" s="61"/>
      <c r="CJ7" s="61"/>
      <c r="CK7" s="61"/>
      <c r="CL7" s="61"/>
      <c r="CM7" s="61"/>
      <c r="CN7" s="61"/>
      <c r="CO7" s="61"/>
      <c r="CP7" s="61"/>
      <c r="CQ7" s="132"/>
    </row>
    <row r="8" spans="1:99" ht="15" customHeight="1" x14ac:dyDescent="0.15">
      <c r="A8" s="114"/>
      <c r="B8" s="114"/>
      <c r="C8" s="114"/>
      <c r="D8" s="114"/>
      <c r="E8" s="114"/>
      <c r="F8" s="11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BZ8" s="109"/>
      <c r="CA8" s="110"/>
      <c r="CB8" s="547"/>
      <c r="CC8" s="547"/>
      <c r="CD8" s="547"/>
      <c r="CE8" s="123">
        <v>4</v>
      </c>
      <c r="CF8" s="124"/>
      <c r="CG8" s="131" t="s">
        <v>101</v>
      </c>
      <c r="CH8" s="61"/>
      <c r="CI8" s="61"/>
      <c r="CJ8" s="61"/>
      <c r="CK8" s="61"/>
      <c r="CL8" s="61"/>
      <c r="CM8" s="61"/>
      <c r="CN8" s="61"/>
      <c r="CO8" s="61"/>
      <c r="CP8" s="61"/>
      <c r="CQ8" s="132"/>
    </row>
    <row r="9" spans="1:99" ht="15" customHeight="1" x14ac:dyDescent="0.15">
      <c r="A9" s="116" t="s">
        <v>3</v>
      </c>
      <c r="B9" s="116"/>
      <c r="C9" s="116"/>
      <c r="D9" s="116"/>
      <c r="E9" s="116"/>
      <c r="F9" s="11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BZ9" s="109"/>
      <c r="CA9" s="110"/>
      <c r="CB9" s="548"/>
      <c r="CC9" s="548"/>
      <c r="CD9" s="548"/>
      <c r="CE9" s="123">
        <v>5</v>
      </c>
      <c r="CF9" s="124"/>
      <c r="CG9" s="131" t="s">
        <v>102</v>
      </c>
      <c r="CH9" s="61"/>
      <c r="CI9" s="61"/>
      <c r="CJ9" s="61"/>
      <c r="CK9" s="61"/>
      <c r="CL9" s="61"/>
      <c r="CM9" s="61"/>
      <c r="CN9" s="61"/>
      <c r="CO9" s="61"/>
      <c r="CP9" s="61"/>
      <c r="CQ9" s="132"/>
    </row>
    <row r="10" spans="1:99" ht="15" customHeight="1" x14ac:dyDescent="0.15">
      <c r="A10" s="116"/>
      <c r="B10" s="116"/>
      <c r="C10" s="116"/>
      <c r="D10" s="116"/>
      <c r="E10" s="116"/>
      <c r="F10" s="116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1"/>
      <c r="AL10" s="601"/>
      <c r="AM10" s="601"/>
      <c r="AN10" s="601"/>
      <c r="AO10" s="601"/>
      <c r="AP10" s="601"/>
      <c r="AQ10" s="601"/>
      <c r="AR10" s="601"/>
      <c r="AS10" s="601"/>
      <c r="AT10" s="601"/>
      <c r="AU10" s="601"/>
      <c r="BZ10" s="109"/>
      <c r="CA10" s="110"/>
      <c r="CB10" s="125"/>
      <c r="CC10" s="125"/>
      <c r="CD10" s="125"/>
      <c r="CE10" s="123">
        <v>6</v>
      </c>
      <c r="CF10" s="124"/>
      <c r="CG10" s="131" t="s">
        <v>103</v>
      </c>
      <c r="CH10" s="61"/>
      <c r="CI10" s="61"/>
      <c r="CJ10" s="61"/>
      <c r="CK10" s="61"/>
      <c r="CL10" s="61"/>
      <c r="CM10" s="61"/>
      <c r="CN10" s="61"/>
      <c r="CO10" s="61"/>
      <c r="CP10" s="61"/>
      <c r="CQ10" s="132"/>
    </row>
    <row r="11" spans="1:99" ht="15" customHeight="1" x14ac:dyDescent="0.15">
      <c r="A11" s="116" t="s">
        <v>4</v>
      </c>
      <c r="B11" s="116"/>
      <c r="C11" s="116"/>
      <c r="D11" s="116"/>
      <c r="E11" s="116"/>
      <c r="F11" s="116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1"/>
      <c r="AL11" s="601"/>
      <c r="AM11" s="601"/>
      <c r="AN11" s="601"/>
      <c r="AO11" s="601"/>
      <c r="AP11" s="601"/>
      <c r="AQ11" s="601"/>
      <c r="AR11" s="601"/>
      <c r="AS11" s="601"/>
      <c r="AT11" s="601"/>
      <c r="AU11" s="601"/>
      <c r="BZ11" s="109"/>
      <c r="CA11" s="110"/>
      <c r="CB11" s="57"/>
      <c r="CC11" s="57"/>
      <c r="CD11" s="57"/>
      <c r="CE11" s="123">
        <v>7</v>
      </c>
      <c r="CF11" s="124"/>
      <c r="CG11" s="131" t="s">
        <v>104</v>
      </c>
      <c r="CH11" s="61"/>
      <c r="CI11" s="61"/>
      <c r="CJ11" s="61"/>
      <c r="CK11" s="61"/>
      <c r="CL11" s="61"/>
      <c r="CM11" s="61"/>
      <c r="CN11" s="61"/>
      <c r="CO11" s="61"/>
      <c r="CP11" s="61"/>
      <c r="CQ11" s="132"/>
    </row>
    <row r="12" spans="1:99" ht="13.5" customHeight="1" thickBot="1" x14ac:dyDescent="0.2">
      <c r="A12" s="113" t="s">
        <v>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2"/>
      <c r="AK12" s="602"/>
      <c r="AL12" s="602"/>
      <c r="AM12" s="602"/>
      <c r="AN12" s="602"/>
      <c r="AO12" s="602"/>
      <c r="AP12" s="602"/>
      <c r="AQ12" s="602"/>
      <c r="AR12" s="602"/>
      <c r="AS12" s="602"/>
      <c r="AT12" s="602"/>
      <c r="AU12" s="602"/>
      <c r="AV12" s="14"/>
      <c r="BZ12" s="111"/>
      <c r="CA12" s="112"/>
      <c r="CB12" s="15"/>
      <c r="CC12" s="8"/>
      <c r="CD12" s="8"/>
      <c r="CE12" s="8"/>
      <c r="CF12" s="16"/>
      <c r="CG12" s="30" t="s">
        <v>85</v>
      </c>
      <c r="CH12" s="546"/>
      <c r="CI12" s="546"/>
      <c r="CJ12" s="546"/>
      <c r="CK12" s="546"/>
      <c r="CL12" s="546"/>
      <c r="CM12" s="546"/>
      <c r="CN12" s="546"/>
      <c r="CO12" s="546"/>
      <c r="CP12" s="546"/>
      <c r="CQ12" s="29" t="s">
        <v>106</v>
      </c>
    </row>
    <row r="13" spans="1:99" ht="8.25" customHeight="1" x14ac:dyDescent="0.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3"/>
      <c r="AR13" s="13"/>
      <c r="AS13" s="13"/>
      <c r="AT13" s="13"/>
      <c r="AU13" s="13"/>
      <c r="AV13" s="14"/>
    </row>
    <row r="14" spans="1:99" s="19" customFormat="1" ht="13.5" x14ac:dyDescent="0.15">
      <c r="A14" s="436"/>
      <c r="B14" s="436"/>
      <c r="C14" s="56" t="s">
        <v>83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5"/>
      <c r="AS14" s="55"/>
      <c r="AT14" s="1" t="s">
        <v>84</v>
      </c>
      <c r="AU14" s="1"/>
      <c r="AV14" s="1"/>
      <c r="AW14" s="1"/>
      <c r="AX14" s="1"/>
      <c r="AY14" s="1"/>
      <c r="AZ14" s="1" t="s">
        <v>85</v>
      </c>
      <c r="BA14" s="55"/>
      <c r="BB14" s="55"/>
      <c r="BC14" s="1"/>
      <c r="BD14" s="1" t="s">
        <v>86</v>
      </c>
      <c r="BE14" s="1"/>
      <c r="BF14" s="1"/>
      <c r="BG14" s="1"/>
      <c r="BH14" s="1"/>
      <c r="BI14" s="1"/>
      <c r="BJ14" s="1"/>
      <c r="BK14" s="1"/>
      <c r="BL14" s="1" t="s">
        <v>87</v>
      </c>
      <c r="BM14" s="1"/>
      <c r="BN14" s="1"/>
      <c r="BO14" s="1"/>
      <c r="BP14" s="1"/>
      <c r="BQ14" s="1"/>
      <c r="BR14" s="1"/>
      <c r="BS14" s="1"/>
      <c r="BT14" s="1" t="s">
        <v>88</v>
      </c>
      <c r="BU14" s="1"/>
      <c r="BV14" s="1"/>
      <c r="BW14" s="1"/>
      <c r="BX14" s="1"/>
      <c r="BY14" s="1"/>
      <c r="BZ14" s="1"/>
      <c r="CA14" s="1"/>
      <c r="CB14" s="1"/>
      <c r="CC14" s="1" t="s">
        <v>89</v>
      </c>
      <c r="CD14" s="1"/>
      <c r="CE14" s="1"/>
      <c r="CF14" s="1"/>
      <c r="CG14" s="1"/>
      <c r="CH14" s="1"/>
      <c r="CI14" s="1"/>
      <c r="CJ14" s="1" t="s">
        <v>90</v>
      </c>
      <c r="CK14" s="1"/>
      <c r="CL14" s="1"/>
      <c r="CM14" s="1"/>
      <c r="CN14" s="1"/>
      <c r="CO14" s="18"/>
      <c r="CP14" s="18"/>
      <c r="CQ14" s="18"/>
      <c r="CR14" s="18"/>
      <c r="CS14" s="18"/>
      <c r="CT14" s="18"/>
      <c r="CU14" s="18"/>
    </row>
    <row r="15" spans="1:99" s="19" customFormat="1" ht="13.5" x14ac:dyDescent="0.15">
      <c r="A15" s="53"/>
      <c r="B15" s="53"/>
      <c r="C15" s="54" t="s">
        <v>114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18"/>
      <c r="AZ15" s="18"/>
    </row>
    <row r="16" spans="1:99" ht="9.75" customHeight="1" x14ac:dyDescent="0.15">
      <c r="A16" s="64" t="s">
        <v>6</v>
      </c>
      <c r="B16" s="65"/>
      <c r="C16" s="65"/>
      <c r="D16" s="65"/>
      <c r="E16" s="65"/>
      <c r="F16" s="65"/>
      <c r="G16" s="65"/>
      <c r="H16" s="65"/>
      <c r="I16" s="65"/>
      <c r="J16" s="65"/>
      <c r="K16" s="66"/>
      <c r="L16" s="443" t="s">
        <v>73</v>
      </c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5"/>
      <c r="BF16" s="440" t="s">
        <v>3</v>
      </c>
      <c r="BG16" s="440"/>
      <c r="BH16" s="440"/>
      <c r="BI16" s="440"/>
      <c r="BJ16" s="440"/>
      <c r="BK16" s="440"/>
      <c r="BL16" s="440"/>
      <c r="BM16" s="440"/>
      <c r="BN16" s="440"/>
      <c r="BO16" s="440"/>
      <c r="BP16" s="440"/>
      <c r="BQ16" s="440"/>
      <c r="BR16" s="440"/>
      <c r="BS16" s="440"/>
      <c r="BT16" s="440"/>
      <c r="BU16" s="440"/>
      <c r="BV16" s="440"/>
      <c r="BW16" s="440"/>
      <c r="BX16" s="440"/>
      <c r="BY16" s="440"/>
      <c r="BZ16" s="440"/>
      <c r="CA16" s="440"/>
      <c r="CB16" s="440"/>
      <c r="CC16" s="440"/>
      <c r="CD16" s="440"/>
      <c r="CE16" s="440"/>
      <c r="CF16" s="166" t="s">
        <v>7</v>
      </c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</row>
    <row r="17" spans="1:95" ht="13.5" customHeight="1" x14ac:dyDescent="0.1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58" t="s">
        <v>75</v>
      </c>
      <c r="M17" s="59"/>
      <c r="N17" s="62"/>
      <c r="O17" s="62"/>
      <c r="P17" s="62"/>
      <c r="Q17" s="62"/>
      <c r="R17" s="62"/>
      <c r="S17" s="62"/>
      <c r="T17" s="62"/>
      <c r="U17" s="59" t="s">
        <v>76</v>
      </c>
      <c r="V17" s="59"/>
      <c r="W17" s="59"/>
      <c r="X17" s="62"/>
      <c r="Y17" s="62"/>
      <c r="Z17" s="62"/>
      <c r="AA17" s="62"/>
      <c r="AB17" s="62"/>
      <c r="AC17" s="62"/>
      <c r="AD17" s="62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1"/>
      <c r="BE17" s="22"/>
      <c r="BF17" s="441"/>
      <c r="BG17" s="442"/>
      <c r="BH17" s="442"/>
      <c r="BI17" s="442"/>
      <c r="BJ17" s="442"/>
      <c r="BK17" s="442"/>
      <c r="BL17" s="442"/>
      <c r="BM17" s="442"/>
      <c r="BN17" s="442"/>
      <c r="BO17" s="442"/>
      <c r="BP17" s="442"/>
      <c r="BQ17" s="442"/>
      <c r="BR17" s="442"/>
      <c r="BS17" s="442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513"/>
      <c r="CG17" s="476"/>
      <c r="CH17" s="476" t="s">
        <v>8</v>
      </c>
      <c r="CI17" s="476"/>
      <c r="CJ17" s="476"/>
      <c r="CK17" s="476"/>
      <c r="CL17" s="476" t="s">
        <v>9</v>
      </c>
      <c r="CM17" s="476"/>
      <c r="CN17" s="476"/>
      <c r="CO17" s="476"/>
      <c r="CP17" s="476" t="s">
        <v>10</v>
      </c>
      <c r="CQ17" s="477"/>
    </row>
    <row r="18" spans="1:95" ht="6.75" customHeight="1" x14ac:dyDescent="0.1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9"/>
      <c r="L18" s="60"/>
      <c r="M18" s="61"/>
      <c r="N18" s="63"/>
      <c r="O18" s="63"/>
      <c r="P18" s="63"/>
      <c r="Q18" s="63"/>
      <c r="R18" s="63"/>
      <c r="S18" s="63"/>
      <c r="T18" s="63"/>
      <c r="U18" s="61"/>
      <c r="V18" s="61"/>
      <c r="W18" s="61"/>
      <c r="X18" s="63"/>
      <c r="Y18" s="63"/>
      <c r="Z18" s="63"/>
      <c r="AA18" s="63"/>
      <c r="AB18" s="63"/>
      <c r="AC18" s="63"/>
      <c r="AD18" s="6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5"/>
      <c r="BF18" s="441"/>
      <c r="BG18" s="442"/>
      <c r="BH18" s="442"/>
      <c r="BI18" s="442"/>
      <c r="BJ18" s="442"/>
      <c r="BK18" s="442"/>
      <c r="BL18" s="442"/>
      <c r="BM18" s="442"/>
      <c r="BN18" s="442"/>
      <c r="BO18" s="442"/>
      <c r="BP18" s="442"/>
      <c r="BQ18" s="442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78"/>
      <c r="CG18" s="479"/>
      <c r="CH18" s="479"/>
      <c r="CI18" s="479"/>
      <c r="CJ18" s="479"/>
      <c r="CK18" s="479"/>
      <c r="CL18" s="479"/>
      <c r="CM18" s="479"/>
      <c r="CN18" s="479"/>
      <c r="CO18" s="479"/>
      <c r="CP18" s="479"/>
      <c r="CQ18" s="480"/>
    </row>
    <row r="19" spans="1:95" ht="17.25" customHeight="1" x14ac:dyDescent="0.15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2"/>
      <c r="L19" s="446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7"/>
      <c r="BA19" s="447"/>
      <c r="BB19" s="447"/>
      <c r="BC19" s="447"/>
      <c r="BD19" s="447"/>
      <c r="BE19" s="448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81"/>
      <c r="CG19" s="482"/>
      <c r="CH19" s="482"/>
      <c r="CI19" s="482"/>
      <c r="CJ19" s="482"/>
      <c r="CK19" s="482"/>
      <c r="CL19" s="482"/>
      <c r="CM19" s="482"/>
      <c r="CN19" s="482"/>
      <c r="CO19" s="482"/>
      <c r="CP19" s="482"/>
      <c r="CQ19" s="483"/>
    </row>
    <row r="20" spans="1:95" ht="9" customHeight="1" x14ac:dyDescent="0.15">
      <c r="A20" s="323" t="s">
        <v>11</v>
      </c>
      <c r="B20" s="323"/>
      <c r="C20" s="323"/>
      <c r="D20" s="331" t="s">
        <v>12</v>
      </c>
      <c r="E20" s="331"/>
      <c r="F20" s="340" t="s">
        <v>13</v>
      </c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2"/>
      <c r="BF20" s="330" t="s">
        <v>14</v>
      </c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6" t="s">
        <v>71</v>
      </c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</row>
    <row r="21" spans="1:95" ht="9" customHeight="1" x14ac:dyDescent="0.15">
      <c r="A21" s="323"/>
      <c r="B21" s="323"/>
      <c r="C21" s="323"/>
      <c r="D21" s="331"/>
      <c r="E21" s="331"/>
      <c r="F21" s="337" t="s">
        <v>15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9"/>
      <c r="AJ21" s="458" t="s">
        <v>16</v>
      </c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459"/>
      <c r="BC21" s="459"/>
      <c r="BD21" s="459"/>
      <c r="BE21" s="46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30"/>
      <c r="BR21" s="330"/>
      <c r="BS21" s="330"/>
      <c r="BT21" s="330"/>
      <c r="BU21" s="330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</row>
    <row r="22" spans="1:95" ht="9" customHeight="1" x14ac:dyDescent="0.15">
      <c r="A22" s="323"/>
      <c r="B22" s="323"/>
      <c r="C22" s="323"/>
      <c r="D22" s="331"/>
      <c r="E22" s="331"/>
      <c r="F22" s="336" t="s">
        <v>17</v>
      </c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0" t="s">
        <v>18</v>
      </c>
      <c r="AA22" s="330"/>
      <c r="AB22" s="330"/>
      <c r="AC22" s="330"/>
      <c r="AD22" s="330"/>
      <c r="AE22" s="330"/>
      <c r="AF22" s="330"/>
      <c r="AG22" s="330"/>
      <c r="AH22" s="330"/>
      <c r="AI22" s="330"/>
      <c r="AJ22" s="461"/>
      <c r="AK22" s="462"/>
      <c r="AL22" s="462"/>
      <c r="AM22" s="462"/>
      <c r="AN22" s="462"/>
      <c r="AO22" s="462"/>
      <c r="AP22" s="462"/>
      <c r="AQ22" s="462"/>
      <c r="AR22" s="462"/>
      <c r="AS22" s="462"/>
      <c r="AT22" s="462"/>
      <c r="AU22" s="462"/>
      <c r="AV22" s="462"/>
      <c r="AW22" s="462"/>
      <c r="AX22" s="462"/>
      <c r="AY22" s="462"/>
      <c r="AZ22" s="462"/>
      <c r="BA22" s="462"/>
      <c r="BB22" s="462"/>
      <c r="BC22" s="462"/>
      <c r="BD22" s="462"/>
      <c r="BE22" s="463"/>
      <c r="BF22" s="508" t="s">
        <v>15</v>
      </c>
      <c r="BG22" s="512"/>
      <c r="BH22" s="512"/>
      <c r="BI22" s="512"/>
      <c r="BJ22" s="512"/>
      <c r="BK22" s="512"/>
      <c r="BL22" s="512"/>
      <c r="BM22" s="564"/>
      <c r="BN22" s="508" t="s">
        <v>19</v>
      </c>
      <c r="BO22" s="512"/>
      <c r="BP22" s="512"/>
      <c r="BQ22" s="512"/>
      <c r="BR22" s="512"/>
      <c r="BS22" s="512"/>
      <c r="BT22" s="512"/>
      <c r="BU22" s="512"/>
      <c r="BV22" s="560" t="s">
        <v>15</v>
      </c>
      <c r="BW22" s="561"/>
      <c r="BX22" s="561"/>
      <c r="BY22" s="561"/>
      <c r="BZ22" s="561"/>
      <c r="CA22" s="561"/>
      <c r="CB22" s="561"/>
      <c r="CC22" s="561"/>
      <c r="CD22" s="561"/>
      <c r="CE22" s="562"/>
      <c r="CF22" s="557" t="s">
        <v>72</v>
      </c>
      <c r="CG22" s="558"/>
      <c r="CH22" s="558"/>
      <c r="CI22" s="558"/>
      <c r="CJ22" s="558"/>
      <c r="CK22" s="558"/>
      <c r="CL22" s="558"/>
      <c r="CM22" s="558"/>
      <c r="CN22" s="558"/>
      <c r="CO22" s="558"/>
      <c r="CP22" s="558"/>
      <c r="CQ22" s="559"/>
    </row>
    <row r="23" spans="1:95" ht="21" customHeight="1" x14ac:dyDescent="0.15">
      <c r="A23" s="323"/>
      <c r="B23" s="323"/>
      <c r="C23" s="323"/>
      <c r="D23" s="332">
        <v>1</v>
      </c>
      <c r="E23" s="333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554"/>
      <c r="BG23" s="555"/>
      <c r="BH23" s="555"/>
      <c r="BI23" s="555"/>
      <c r="BJ23" s="555"/>
      <c r="BK23" s="555"/>
      <c r="BL23" s="555"/>
      <c r="BM23" s="556"/>
      <c r="BN23" s="554"/>
      <c r="BO23" s="555"/>
      <c r="BP23" s="555"/>
      <c r="BQ23" s="555"/>
      <c r="BR23" s="555"/>
      <c r="BS23" s="555"/>
      <c r="BT23" s="555"/>
      <c r="BU23" s="555"/>
      <c r="BV23" s="563"/>
      <c r="BW23" s="563"/>
      <c r="BX23" s="563"/>
      <c r="BY23" s="563"/>
      <c r="BZ23" s="563"/>
      <c r="CA23" s="563"/>
      <c r="CB23" s="563"/>
      <c r="CC23" s="563"/>
      <c r="CD23" s="563"/>
      <c r="CE23" s="563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</row>
    <row r="24" spans="1:95" ht="21" customHeight="1" x14ac:dyDescent="0.15">
      <c r="A24" s="323"/>
      <c r="B24" s="323"/>
      <c r="C24" s="323"/>
      <c r="D24" s="334">
        <v>2</v>
      </c>
      <c r="E24" s="335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143"/>
      <c r="BG24" s="144"/>
      <c r="BH24" s="144"/>
      <c r="BI24" s="144"/>
      <c r="BJ24" s="144"/>
      <c r="BK24" s="144"/>
      <c r="BL24" s="144"/>
      <c r="BM24" s="145"/>
      <c r="BN24" s="143"/>
      <c r="BO24" s="144"/>
      <c r="BP24" s="144"/>
      <c r="BQ24" s="144"/>
      <c r="BR24" s="144"/>
      <c r="BS24" s="144"/>
      <c r="BT24" s="144"/>
      <c r="BU24" s="144"/>
      <c r="BV24" s="488"/>
      <c r="BW24" s="488"/>
      <c r="BX24" s="488"/>
      <c r="BY24" s="488"/>
      <c r="BZ24" s="488"/>
      <c r="CA24" s="488"/>
      <c r="CB24" s="488"/>
      <c r="CC24" s="488"/>
      <c r="CD24" s="488"/>
      <c r="CE24" s="488"/>
      <c r="CF24" s="487"/>
      <c r="CG24" s="487"/>
      <c r="CH24" s="487"/>
      <c r="CI24" s="487"/>
      <c r="CJ24" s="487"/>
      <c r="CK24" s="487"/>
      <c r="CL24" s="487"/>
      <c r="CM24" s="487"/>
      <c r="CN24" s="487"/>
      <c r="CO24" s="487"/>
      <c r="CP24" s="487"/>
      <c r="CQ24" s="487"/>
    </row>
    <row r="25" spans="1:95" ht="21" customHeight="1" x14ac:dyDescent="0.15">
      <c r="A25" s="323"/>
      <c r="B25" s="323"/>
      <c r="C25" s="323"/>
      <c r="D25" s="324">
        <v>3</v>
      </c>
      <c r="E25" s="325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51"/>
      <c r="BG25" s="352"/>
      <c r="BH25" s="352"/>
      <c r="BI25" s="352"/>
      <c r="BJ25" s="352"/>
      <c r="BK25" s="352"/>
      <c r="BL25" s="352"/>
      <c r="BM25" s="353"/>
      <c r="BN25" s="351"/>
      <c r="BO25" s="352"/>
      <c r="BP25" s="352"/>
      <c r="BQ25" s="352"/>
      <c r="BR25" s="352"/>
      <c r="BS25" s="352"/>
      <c r="BT25" s="352"/>
      <c r="BU25" s="352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6"/>
      <c r="CG25" s="486"/>
      <c r="CH25" s="486"/>
      <c r="CI25" s="486"/>
      <c r="CJ25" s="486"/>
      <c r="CK25" s="486"/>
      <c r="CL25" s="486"/>
      <c r="CM25" s="486"/>
      <c r="CN25" s="486"/>
      <c r="CO25" s="486"/>
      <c r="CP25" s="486"/>
      <c r="CQ25" s="486"/>
    </row>
    <row r="26" spans="1:95" ht="16.5" customHeight="1" x14ac:dyDescent="0.15">
      <c r="A26" s="323"/>
      <c r="B26" s="323"/>
      <c r="C26" s="323"/>
      <c r="D26" s="343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344"/>
      <c r="AV26" s="490" t="s">
        <v>20</v>
      </c>
      <c r="AW26" s="491"/>
      <c r="AX26" s="491"/>
      <c r="AY26" s="491"/>
      <c r="AZ26" s="491"/>
      <c r="BA26" s="491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1"/>
      <c r="BM26" s="491"/>
      <c r="BN26" s="491"/>
      <c r="BO26" s="491"/>
      <c r="BP26" s="491"/>
      <c r="BQ26" s="491"/>
      <c r="BR26" s="491"/>
      <c r="BS26" s="491"/>
      <c r="BT26" s="491"/>
      <c r="BU26" s="492"/>
      <c r="BV26" s="484" t="str">
        <f>IF(SUM(BV23:CE25)=0,"",SUM(BV23:CE25))</f>
        <v/>
      </c>
      <c r="BW26" s="484"/>
      <c r="BX26" s="484"/>
      <c r="BY26" s="484"/>
      <c r="BZ26" s="484"/>
      <c r="CA26" s="484"/>
      <c r="CB26" s="484"/>
      <c r="CC26" s="484"/>
      <c r="CD26" s="484"/>
      <c r="CE26" s="484"/>
      <c r="CF26" s="484" t="str">
        <f>IF(SUM(CF23:CQ25)=0,"",SUM(CF23:CQ25))</f>
        <v/>
      </c>
      <c r="CG26" s="484"/>
      <c r="CH26" s="484"/>
      <c r="CI26" s="484"/>
      <c r="CJ26" s="484"/>
      <c r="CK26" s="484"/>
      <c r="CL26" s="484"/>
      <c r="CM26" s="484"/>
      <c r="CN26" s="484"/>
      <c r="CO26" s="484"/>
      <c r="CP26" s="484"/>
      <c r="CQ26" s="484"/>
    </row>
    <row r="27" spans="1:95" ht="9.75" customHeight="1" x14ac:dyDescent="0.15">
      <c r="A27" s="323"/>
      <c r="B27" s="323"/>
      <c r="C27" s="323"/>
      <c r="D27" s="331" t="s">
        <v>12</v>
      </c>
      <c r="E27" s="331"/>
      <c r="F27" s="76" t="s">
        <v>21</v>
      </c>
      <c r="G27" s="77"/>
      <c r="H27" s="77"/>
      <c r="I27" s="77"/>
      <c r="J27" s="77"/>
      <c r="K27" s="77"/>
      <c r="L27" s="77"/>
      <c r="M27" s="77"/>
      <c r="N27" s="464" t="s">
        <v>22</v>
      </c>
      <c r="O27" s="465"/>
      <c r="P27" s="465"/>
      <c r="Q27" s="465"/>
      <c r="R27" s="465"/>
      <c r="S27" s="465"/>
      <c r="T27" s="465"/>
      <c r="U27" s="465"/>
      <c r="V27" s="465"/>
      <c r="W27" s="465"/>
      <c r="X27" s="465"/>
      <c r="Y27" s="465"/>
      <c r="Z27" s="465"/>
      <c r="AA27" s="465"/>
      <c r="AB27" s="465"/>
      <c r="AC27" s="465"/>
      <c r="AD27" s="465"/>
      <c r="AE27" s="465"/>
      <c r="AF27" s="465"/>
      <c r="AG27" s="465"/>
      <c r="AH27" s="465"/>
      <c r="AI27" s="465"/>
      <c r="AJ27" s="465"/>
      <c r="AK27" s="465"/>
      <c r="AL27" s="465"/>
      <c r="AM27" s="465"/>
      <c r="AN27" s="465"/>
      <c r="AO27" s="465"/>
      <c r="AP27" s="465"/>
      <c r="AQ27" s="465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6"/>
    </row>
    <row r="28" spans="1:95" ht="9.75" customHeight="1" x14ac:dyDescent="0.15">
      <c r="A28" s="323"/>
      <c r="B28" s="323"/>
      <c r="C28" s="323"/>
      <c r="D28" s="331"/>
      <c r="E28" s="331"/>
      <c r="F28" s="78"/>
      <c r="G28" s="79"/>
      <c r="H28" s="79"/>
      <c r="I28" s="79"/>
      <c r="J28" s="79"/>
      <c r="K28" s="79"/>
      <c r="L28" s="79"/>
      <c r="M28" s="79"/>
      <c r="N28" s="329" t="s">
        <v>23</v>
      </c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464" t="s">
        <v>24</v>
      </c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6"/>
    </row>
    <row r="29" spans="1:95" ht="9.75" customHeight="1" x14ac:dyDescent="0.15">
      <c r="A29" s="323"/>
      <c r="B29" s="323"/>
      <c r="C29" s="323"/>
      <c r="D29" s="331"/>
      <c r="E29" s="331"/>
      <c r="F29" s="80"/>
      <c r="G29" s="81"/>
      <c r="H29" s="81"/>
      <c r="I29" s="81"/>
      <c r="J29" s="81"/>
      <c r="K29" s="81"/>
      <c r="L29" s="81"/>
      <c r="M29" s="81"/>
      <c r="N29" s="137" t="s">
        <v>25</v>
      </c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 t="s">
        <v>26</v>
      </c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452" t="s">
        <v>27</v>
      </c>
      <c r="AW29" s="453"/>
      <c r="AX29" s="453"/>
      <c r="AY29" s="453"/>
      <c r="AZ29" s="453"/>
      <c r="BA29" s="453"/>
      <c r="BB29" s="453"/>
      <c r="BC29" s="454"/>
      <c r="BD29" s="452" t="s">
        <v>28</v>
      </c>
      <c r="BE29" s="453"/>
      <c r="BF29" s="453"/>
      <c r="BG29" s="453"/>
      <c r="BH29" s="453"/>
      <c r="BI29" s="453"/>
      <c r="BJ29" s="453"/>
      <c r="BK29" s="454"/>
      <c r="BL29" s="377" t="s">
        <v>29</v>
      </c>
      <c r="BM29" s="549"/>
      <c r="BN29" s="549"/>
      <c r="BO29" s="549"/>
      <c r="BP29" s="549"/>
      <c r="BQ29" s="549"/>
      <c r="BR29" s="549"/>
      <c r="BS29" s="549"/>
      <c r="BT29" s="549"/>
      <c r="BU29" s="549"/>
      <c r="BV29" s="549"/>
      <c r="BW29" s="549"/>
      <c r="BX29" s="549"/>
      <c r="BY29" s="549"/>
      <c r="BZ29" s="549"/>
      <c r="CA29" s="549"/>
      <c r="CB29" s="549"/>
      <c r="CC29" s="550"/>
      <c r="CD29" s="473" t="s">
        <v>30</v>
      </c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5"/>
    </row>
    <row r="30" spans="1:95" ht="20.25" customHeight="1" x14ac:dyDescent="0.15">
      <c r="A30" s="323"/>
      <c r="B30" s="323"/>
      <c r="C30" s="323"/>
      <c r="D30" s="332">
        <v>1</v>
      </c>
      <c r="E30" s="333"/>
      <c r="F30" s="82"/>
      <c r="G30" s="83"/>
      <c r="H30" s="83"/>
      <c r="I30" s="83"/>
      <c r="J30" s="83"/>
      <c r="K30" s="83"/>
      <c r="L30" s="83"/>
      <c r="M30" s="83"/>
      <c r="N30" s="455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7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67"/>
      <c r="AW30" s="468"/>
      <c r="AX30" s="468"/>
      <c r="AY30" s="468"/>
      <c r="AZ30" s="468"/>
      <c r="BA30" s="468"/>
      <c r="BB30" s="468"/>
      <c r="BC30" s="469"/>
      <c r="BD30" s="455"/>
      <c r="BE30" s="456"/>
      <c r="BF30" s="456"/>
      <c r="BG30" s="456"/>
      <c r="BH30" s="456"/>
      <c r="BI30" s="456"/>
      <c r="BJ30" s="456"/>
      <c r="BK30" s="457"/>
      <c r="BL30" s="455"/>
      <c r="BM30" s="456"/>
      <c r="BN30" s="456"/>
      <c r="BO30" s="456"/>
      <c r="BP30" s="456"/>
      <c r="BQ30" s="456"/>
      <c r="BR30" s="456"/>
      <c r="BS30" s="456"/>
      <c r="BT30" s="456"/>
      <c r="BU30" s="456"/>
      <c r="BV30" s="456"/>
      <c r="BW30" s="456"/>
      <c r="BX30" s="456"/>
      <c r="BY30" s="456"/>
      <c r="BZ30" s="456"/>
      <c r="CA30" s="456"/>
      <c r="CB30" s="456"/>
      <c r="CC30" s="457"/>
      <c r="CD30" s="455"/>
      <c r="CE30" s="456"/>
      <c r="CF30" s="456"/>
      <c r="CG30" s="456"/>
      <c r="CH30" s="456"/>
      <c r="CI30" s="456"/>
      <c r="CJ30" s="456"/>
      <c r="CK30" s="456"/>
      <c r="CL30" s="456"/>
      <c r="CM30" s="456"/>
      <c r="CN30" s="456"/>
      <c r="CO30" s="456"/>
      <c r="CP30" s="456"/>
      <c r="CQ30" s="457"/>
    </row>
    <row r="31" spans="1:95" ht="20.25" customHeight="1" x14ac:dyDescent="0.15">
      <c r="A31" s="323"/>
      <c r="B31" s="323"/>
      <c r="C31" s="323"/>
      <c r="D31" s="334">
        <v>2</v>
      </c>
      <c r="E31" s="335"/>
      <c r="F31" s="89"/>
      <c r="G31" s="90"/>
      <c r="H31" s="90"/>
      <c r="I31" s="90"/>
      <c r="J31" s="90"/>
      <c r="K31" s="90"/>
      <c r="L31" s="90"/>
      <c r="M31" s="90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143"/>
      <c r="AW31" s="144"/>
      <c r="AX31" s="144"/>
      <c r="AY31" s="144"/>
      <c r="AZ31" s="144"/>
      <c r="BA31" s="144"/>
      <c r="BB31" s="144"/>
      <c r="BC31" s="145"/>
      <c r="BD31" s="345"/>
      <c r="BE31" s="346"/>
      <c r="BF31" s="346"/>
      <c r="BG31" s="346"/>
      <c r="BH31" s="346"/>
      <c r="BI31" s="346"/>
      <c r="BJ31" s="346"/>
      <c r="BK31" s="347"/>
      <c r="BL31" s="345"/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7"/>
      <c r="CD31" s="345"/>
      <c r="CE31" s="346"/>
      <c r="CF31" s="346"/>
      <c r="CG31" s="346"/>
      <c r="CH31" s="346"/>
      <c r="CI31" s="346"/>
      <c r="CJ31" s="346"/>
      <c r="CK31" s="346"/>
      <c r="CL31" s="346"/>
      <c r="CM31" s="346"/>
      <c r="CN31" s="346"/>
      <c r="CO31" s="346"/>
      <c r="CP31" s="346"/>
      <c r="CQ31" s="347"/>
    </row>
    <row r="32" spans="1:95" ht="20.25" customHeight="1" x14ac:dyDescent="0.15">
      <c r="A32" s="323"/>
      <c r="B32" s="323"/>
      <c r="C32" s="323"/>
      <c r="D32" s="296">
        <v>3</v>
      </c>
      <c r="E32" s="297"/>
      <c r="F32" s="92"/>
      <c r="G32" s="93"/>
      <c r="H32" s="93"/>
      <c r="I32" s="93"/>
      <c r="J32" s="93"/>
      <c r="K32" s="93"/>
      <c r="L32" s="93"/>
      <c r="M32" s="93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146"/>
      <c r="AW32" s="147"/>
      <c r="AX32" s="147"/>
      <c r="AY32" s="147"/>
      <c r="AZ32" s="147"/>
      <c r="BA32" s="147"/>
      <c r="BB32" s="147"/>
      <c r="BC32" s="148"/>
      <c r="BD32" s="348"/>
      <c r="BE32" s="349"/>
      <c r="BF32" s="349"/>
      <c r="BG32" s="349"/>
      <c r="BH32" s="349"/>
      <c r="BI32" s="349"/>
      <c r="BJ32" s="349"/>
      <c r="BK32" s="350"/>
      <c r="BL32" s="348"/>
      <c r="BM32" s="349"/>
      <c r="BN32" s="349"/>
      <c r="BO32" s="349"/>
      <c r="BP32" s="349"/>
      <c r="BQ32" s="349"/>
      <c r="BR32" s="349"/>
      <c r="BS32" s="349"/>
      <c r="BT32" s="349"/>
      <c r="BU32" s="349"/>
      <c r="BV32" s="349"/>
      <c r="BW32" s="349"/>
      <c r="BX32" s="349"/>
      <c r="BY32" s="349"/>
      <c r="BZ32" s="349"/>
      <c r="CA32" s="349"/>
      <c r="CB32" s="349"/>
      <c r="CC32" s="350"/>
      <c r="CD32" s="348"/>
      <c r="CE32" s="349"/>
      <c r="CF32" s="349"/>
      <c r="CG32" s="349"/>
      <c r="CH32" s="349"/>
      <c r="CI32" s="349"/>
      <c r="CJ32" s="349"/>
      <c r="CK32" s="349"/>
      <c r="CL32" s="349"/>
      <c r="CM32" s="349"/>
      <c r="CN32" s="349"/>
      <c r="CO32" s="349"/>
      <c r="CP32" s="349"/>
      <c r="CQ32" s="350"/>
    </row>
    <row r="33" spans="1:95" ht="11.25" customHeight="1" x14ac:dyDescent="0.15">
      <c r="A33" s="386" t="s">
        <v>31</v>
      </c>
      <c r="B33" s="387"/>
      <c r="C33" s="387"/>
      <c r="D33" s="387"/>
      <c r="E33" s="388"/>
      <c r="F33" s="331" t="s">
        <v>12</v>
      </c>
      <c r="G33" s="331"/>
      <c r="H33" s="354" t="s">
        <v>32</v>
      </c>
      <c r="I33" s="354"/>
      <c r="J33" s="354"/>
      <c r="K33" s="354"/>
      <c r="L33" s="354"/>
      <c r="M33" s="354"/>
      <c r="N33" s="133" t="s">
        <v>33</v>
      </c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509" t="s">
        <v>34</v>
      </c>
      <c r="AI33" s="510"/>
      <c r="AJ33" s="510"/>
      <c r="AK33" s="510"/>
      <c r="AL33" s="510"/>
      <c r="AM33" s="510"/>
      <c r="AN33" s="510"/>
      <c r="AO33" s="510"/>
      <c r="AP33" s="510"/>
      <c r="AQ33" s="510"/>
      <c r="AR33" s="510"/>
      <c r="AS33" s="511"/>
      <c r="AT33" s="104" t="s">
        <v>35</v>
      </c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</row>
    <row r="34" spans="1:95" ht="11.25" customHeight="1" x14ac:dyDescent="0.15">
      <c r="A34" s="389"/>
      <c r="B34" s="390"/>
      <c r="C34" s="390"/>
      <c r="D34" s="390"/>
      <c r="E34" s="391"/>
      <c r="F34" s="331"/>
      <c r="G34" s="331"/>
      <c r="H34" s="354"/>
      <c r="I34" s="354"/>
      <c r="J34" s="354"/>
      <c r="K34" s="354"/>
      <c r="L34" s="354"/>
      <c r="M34" s="354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510"/>
      <c r="AI34" s="510"/>
      <c r="AJ34" s="510"/>
      <c r="AK34" s="510"/>
      <c r="AL34" s="510"/>
      <c r="AM34" s="510"/>
      <c r="AN34" s="510"/>
      <c r="AO34" s="510"/>
      <c r="AP34" s="510"/>
      <c r="AQ34" s="510"/>
      <c r="AR34" s="510"/>
      <c r="AS34" s="511"/>
      <c r="AT34" s="138" t="s">
        <v>23</v>
      </c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9" t="s">
        <v>36</v>
      </c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</row>
    <row r="35" spans="1:95" ht="8.25" customHeight="1" x14ac:dyDescent="0.15">
      <c r="A35" s="389"/>
      <c r="B35" s="390"/>
      <c r="C35" s="390"/>
      <c r="D35" s="390"/>
      <c r="E35" s="391"/>
      <c r="F35" s="331"/>
      <c r="G35" s="331"/>
      <c r="H35" s="354"/>
      <c r="I35" s="354"/>
      <c r="J35" s="354"/>
      <c r="K35" s="354"/>
      <c r="L35" s="354"/>
      <c r="M35" s="354"/>
      <c r="N35" s="149" t="s">
        <v>37</v>
      </c>
      <c r="O35" s="149"/>
      <c r="P35" s="149"/>
      <c r="Q35" s="149"/>
      <c r="R35" s="149"/>
      <c r="S35" s="149"/>
      <c r="T35" s="410" t="s">
        <v>96</v>
      </c>
      <c r="U35" s="410"/>
      <c r="V35" s="410"/>
      <c r="W35" s="410"/>
      <c r="X35" s="410"/>
      <c r="Y35" s="410"/>
      <c r="Z35" s="410" t="s">
        <v>97</v>
      </c>
      <c r="AA35" s="410"/>
      <c r="AB35" s="410"/>
      <c r="AC35" s="410"/>
      <c r="AD35" s="410"/>
      <c r="AE35" s="410"/>
      <c r="AF35" s="410"/>
      <c r="AG35" s="410"/>
      <c r="AH35" s="149" t="s">
        <v>27</v>
      </c>
      <c r="AI35" s="149"/>
      <c r="AJ35" s="149"/>
      <c r="AK35" s="149"/>
      <c r="AL35" s="149"/>
      <c r="AM35" s="149"/>
      <c r="AN35" s="149" t="s">
        <v>28</v>
      </c>
      <c r="AO35" s="149"/>
      <c r="AP35" s="149"/>
      <c r="AQ35" s="149"/>
      <c r="AR35" s="149"/>
      <c r="AS35" s="508"/>
      <c r="AT35" s="166" t="s">
        <v>25</v>
      </c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37" t="s">
        <v>26</v>
      </c>
      <c r="BG35" s="137"/>
      <c r="BH35" s="137"/>
      <c r="BI35" s="137"/>
      <c r="BJ35" s="137"/>
      <c r="BK35" s="137"/>
      <c r="BL35" s="137"/>
      <c r="BM35" s="137"/>
      <c r="BN35" s="149" t="s">
        <v>27</v>
      </c>
      <c r="BO35" s="149"/>
      <c r="BP35" s="149"/>
      <c r="BQ35" s="149"/>
      <c r="BR35" s="149"/>
      <c r="BS35" s="149"/>
      <c r="BT35" s="149" t="s">
        <v>28</v>
      </c>
      <c r="BU35" s="149"/>
      <c r="BV35" s="149"/>
      <c r="BW35" s="149"/>
      <c r="BX35" s="149"/>
      <c r="BY35" s="149"/>
      <c r="BZ35" s="159" t="s">
        <v>29</v>
      </c>
      <c r="CA35" s="159"/>
      <c r="CB35" s="159"/>
      <c r="CC35" s="159"/>
      <c r="CD35" s="159"/>
      <c r="CE35" s="159"/>
      <c r="CF35" s="159"/>
      <c r="CG35" s="159"/>
      <c r="CH35" s="159"/>
      <c r="CI35" s="159"/>
      <c r="CJ35" s="137" t="s">
        <v>30</v>
      </c>
      <c r="CK35" s="137"/>
      <c r="CL35" s="137"/>
      <c r="CM35" s="137"/>
      <c r="CN35" s="137"/>
      <c r="CO35" s="137"/>
      <c r="CP35" s="137"/>
      <c r="CQ35" s="137"/>
    </row>
    <row r="36" spans="1:95" ht="19.5" customHeight="1" x14ac:dyDescent="0.15">
      <c r="A36" s="389"/>
      <c r="B36" s="390"/>
      <c r="C36" s="390"/>
      <c r="D36" s="390"/>
      <c r="E36" s="391"/>
      <c r="F36" s="332">
        <v>1</v>
      </c>
      <c r="G36" s="333"/>
      <c r="H36" s="82"/>
      <c r="I36" s="83"/>
      <c r="J36" s="83"/>
      <c r="K36" s="83"/>
      <c r="L36" s="83"/>
      <c r="M36" s="84"/>
      <c r="N36" s="82"/>
      <c r="O36" s="83"/>
      <c r="P36" s="83"/>
      <c r="Q36" s="83"/>
      <c r="R36" s="83"/>
      <c r="S36" s="84"/>
      <c r="T36" s="82"/>
      <c r="U36" s="83"/>
      <c r="V36" s="83"/>
      <c r="W36" s="83"/>
      <c r="X36" s="83"/>
      <c r="Y36" s="84"/>
      <c r="Z36" s="82"/>
      <c r="AA36" s="83"/>
      <c r="AB36" s="83"/>
      <c r="AC36" s="83"/>
      <c r="AD36" s="83"/>
      <c r="AE36" s="83"/>
      <c r="AF36" s="83"/>
      <c r="AG36" s="84"/>
      <c r="AH36" s="467"/>
      <c r="AI36" s="468"/>
      <c r="AJ36" s="468"/>
      <c r="AK36" s="468"/>
      <c r="AL36" s="468"/>
      <c r="AM36" s="469"/>
      <c r="AN36" s="82"/>
      <c r="AO36" s="83"/>
      <c r="AP36" s="83"/>
      <c r="AQ36" s="83"/>
      <c r="AR36" s="83"/>
      <c r="AS36" s="83"/>
      <c r="AT36" s="173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5"/>
      <c r="BF36" s="140"/>
      <c r="BG36" s="141"/>
      <c r="BH36" s="141"/>
      <c r="BI36" s="141"/>
      <c r="BJ36" s="141"/>
      <c r="BK36" s="141"/>
      <c r="BL36" s="141"/>
      <c r="BM36" s="142"/>
      <c r="BN36" s="82"/>
      <c r="BO36" s="83"/>
      <c r="BP36" s="83"/>
      <c r="BQ36" s="83"/>
      <c r="BR36" s="83"/>
      <c r="BS36" s="84"/>
      <c r="BT36" s="150"/>
      <c r="BU36" s="151"/>
      <c r="BV36" s="151"/>
      <c r="BW36" s="151"/>
      <c r="BX36" s="151"/>
      <c r="BY36" s="152"/>
      <c r="BZ36" s="134"/>
      <c r="CA36" s="135"/>
      <c r="CB36" s="135"/>
      <c r="CC36" s="135"/>
      <c r="CD36" s="135"/>
      <c r="CE36" s="135"/>
      <c r="CF36" s="135"/>
      <c r="CG36" s="135"/>
      <c r="CH36" s="135"/>
      <c r="CI36" s="136"/>
      <c r="CJ36" s="140"/>
      <c r="CK36" s="141"/>
      <c r="CL36" s="141"/>
      <c r="CM36" s="141"/>
      <c r="CN36" s="141"/>
      <c r="CO36" s="141"/>
      <c r="CP36" s="141"/>
      <c r="CQ36" s="142"/>
    </row>
    <row r="37" spans="1:95" ht="19.5" customHeight="1" x14ac:dyDescent="0.15">
      <c r="A37" s="389"/>
      <c r="B37" s="390"/>
      <c r="C37" s="390"/>
      <c r="D37" s="390"/>
      <c r="E37" s="391"/>
      <c r="F37" s="334">
        <v>2</v>
      </c>
      <c r="G37" s="335"/>
      <c r="H37" s="89"/>
      <c r="I37" s="90"/>
      <c r="J37" s="90"/>
      <c r="K37" s="90"/>
      <c r="L37" s="90"/>
      <c r="M37" s="91"/>
      <c r="N37" s="89"/>
      <c r="O37" s="90"/>
      <c r="P37" s="90"/>
      <c r="Q37" s="90"/>
      <c r="R37" s="90"/>
      <c r="S37" s="91"/>
      <c r="T37" s="89"/>
      <c r="U37" s="90"/>
      <c r="V37" s="90"/>
      <c r="W37" s="90"/>
      <c r="X37" s="90"/>
      <c r="Y37" s="91"/>
      <c r="Z37" s="73"/>
      <c r="AA37" s="74"/>
      <c r="AB37" s="74"/>
      <c r="AC37" s="74"/>
      <c r="AD37" s="74"/>
      <c r="AE37" s="74"/>
      <c r="AF37" s="74"/>
      <c r="AG37" s="75"/>
      <c r="AH37" s="143"/>
      <c r="AI37" s="144"/>
      <c r="AJ37" s="144"/>
      <c r="AK37" s="144"/>
      <c r="AL37" s="144"/>
      <c r="AM37" s="145"/>
      <c r="AN37" s="89"/>
      <c r="AO37" s="90"/>
      <c r="AP37" s="90"/>
      <c r="AQ37" s="90"/>
      <c r="AR37" s="90"/>
      <c r="AS37" s="90"/>
      <c r="AT37" s="170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2"/>
      <c r="BF37" s="160"/>
      <c r="BG37" s="161"/>
      <c r="BH37" s="161"/>
      <c r="BI37" s="161"/>
      <c r="BJ37" s="161"/>
      <c r="BK37" s="161"/>
      <c r="BL37" s="161"/>
      <c r="BM37" s="162"/>
      <c r="BN37" s="89"/>
      <c r="BO37" s="90"/>
      <c r="BP37" s="90"/>
      <c r="BQ37" s="90"/>
      <c r="BR37" s="90"/>
      <c r="BS37" s="91"/>
      <c r="BT37" s="153"/>
      <c r="BU37" s="154"/>
      <c r="BV37" s="154"/>
      <c r="BW37" s="154"/>
      <c r="BX37" s="154"/>
      <c r="BY37" s="155"/>
      <c r="BZ37" s="160"/>
      <c r="CA37" s="161"/>
      <c r="CB37" s="161"/>
      <c r="CC37" s="161"/>
      <c r="CD37" s="161"/>
      <c r="CE37" s="161"/>
      <c r="CF37" s="161"/>
      <c r="CG37" s="161"/>
      <c r="CH37" s="161"/>
      <c r="CI37" s="162"/>
      <c r="CJ37" s="160"/>
      <c r="CK37" s="161"/>
      <c r="CL37" s="161"/>
      <c r="CM37" s="161"/>
      <c r="CN37" s="161"/>
      <c r="CO37" s="161"/>
      <c r="CP37" s="161"/>
      <c r="CQ37" s="162"/>
    </row>
    <row r="38" spans="1:95" ht="19.5" customHeight="1" x14ac:dyDescent="0.15">
      <c r="A38" s="392"/>
      <c r="B38" s="393"/>
      <c r="C38" s="393"/>
      <c r="D38" s="393"/>
      <c r="E38" s="394"/>
      <c r="F38" s="296">
        <v>3</v>
      </c>
      <c r="G38" s="297"/>
      <c r="H38" s="92"/>
      <c r="I38" s="93"/>
      <c r="J38" s="93"/>
      <c r="K38" s="93"/>
      <c r="L38" s="93"/>
      <c r="M38" s="94"/>
      <c r="N38" s="92"/>
      <c r="O38" s="93"/>
      <c r="P38" s="93"/>
      <c r="Q38" s="93"/>
      <c r="R38" s="93"/>
      <c r="S38" s="94"/>
      <c r="T38" s="92"/>
      <c r="U38" s="93"/>
      <c r="V38" s="93"/>
      <c r="W38" s="93"/>
      <c r="X38" s="93"/>
      <c r="Y38" s="94"/>
      <c r="Z38" s="92"/>
      <c r="AA38" s="93"/>
      <c r="AB38" s="93"/>
      <c r="AC38" s="93"/>
      <c r="AD38" s="93"/>
      <c r="AE38" s="93"/>
      <c r="AF38" s="93"/>
      <c r="AG38" s="94"/>
      <c r="AH38" s="146"/>
      <c r="AI38" s="147"/>
      <c r="AJ38" s="147"/>
      <c r="AK38" s="147"/>
      <c r="AL38" s="147"/>
      <c r="AM38" s="148"/>
      <c r="AN38" s="92"/>
      <c r="AO38" s="93"/>
      <c r="AP38" s="93"/>
      <c r="AQ38" s="93"/>
      <c r="AR38" s="93"/>
      <c r="AS38" s="93"/>
      <c r="AT38" s="167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9"/>
      <c r="BF38" s="163"/>
      <c r="BG38" s="164"/>
      <c r="BH38" s="164"/>
      <c r="BI38" s="164"/>
      <c r="BJ38" s="164"/>
      <c r="BK38" s="164"/>
      <c r="BL38" s="164"/>
      <c r="BM38" s="165"/>
      <c r="BN38" s="92"/>
      <c r="BO38" s="93"/>
      <c r="BP38" s="93"/>
      <c r="BQ38" s="93"/>
      <c r="BR38" s="93"/>
      <c r="BS38" s="94"/>
      <c r="BT38" s="156"/>
      <c r="BU38" s="157"/>
      <c r="BV38" s="157"/>
      <c r="BW38" s="157"/>
      <c r="BX38" s="157"/>
      <c r="BY38" s="158"/>
      <c r="BZ38" s="163"/>
      <c r="CA38" s="164"/>
      <c r="CB38" s="164"/>
      <c r="CC38" s="164"/>
      <c r="CD38" s="164"/>
      <c r="CE38" s="164"/>
      <c r="CF38" s="164"/>
      <c r="CG38" s="164"/>
      <c r="CH38" s="164"/>
      <c r="CI38" s="165"/>
      <c r="CJ38" s="163"/>
      <c r="CK38" s="164"/>
      <c r="CL38" s="164"/>
      <c r="CM38" s="164"/>
      <c r="CN38" s="164"/>
      <c r="CO38" s="164"/>
      <c r="CP38" s="164"/>
      <c r="CQ38" s="165"/>
    </row>
    <row r="39" spans="1:95" ht="9" customHeight="1" x14ac:dyDescent="0.15">
      <c r="A39" s="524" t="s">
        <v>112</v>
      </c>
      <c r="B39" s="525"/>
      <c r="C39" s="525"/>
      <c r="D39" s="525"/>
      <c r="E39" s="525"/>
      <c r="F39" s="526"/>
      <c r="G39" s="568" t="s">
        <v>12</v>
      </c>
      <c r="H39" s="569"/>
      <c r="I39" s="574" t="s">
        <v>38</v>
      </c>
      <c r="J39" s="575"/>
      <c r="K39" s="575"/>
      <c r="L39" s="575"/>
      <c r="M39" s="575"/>
      <c r="N39" s="575"/>
      <c r="O39" s="575"/>
      <c r="P39" s="575"/>
      <c r="Q39" s="575"/>
      <c r="R39" s="575"/>
      <c r="S39" s="575"/>
      <c r="T39" s="575"/>
      <c r="U39" s="575"/>
      <c r="V39" s="576"/>
      <c r="W39" s="583" t="s">
        <v>39</v>
      </c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584"/>
      <c r="AJ39" s="584"/>
      <c r="AK39" s="584"/>
      <c r="AL39" s="584"/>
      <c r="AM39" s="584"/>
      <c r="AN39" s="584"/>
      <c r="AO39" s="584"/>
      <c r="AP39" s="584"/>
      <c r="AQ39" s="584"/>
      <c r="AR39" s="584"/>
      <c r="AS39" s="584"/>
      <c r="AT39" s="584"/>
      <c r="AU39" s="584"/>
      <c r="AV39" s="584"/>
      <c r="AW39" s="584"/>
      <c r="AX39" s="584"/>
      <c r="AY39" s="584"/>
      <c r="AZ39" s="584"/>
      <c r="BA39" s="584"/>
      <c r="BB39" s="584"/>
      <c r="BC39" s="584"/>
      <c r="BD39" s="584"/>
      <c r="BE39" s="584"/>
      <c r="BF39" s="584"/>
      <c r="BG39" s="584"/>
      <c r="BH39" s="584"/>
      <c r="BI39" s="584"/>
      <c r="BJ39" s="584"/>
      <c r="BK39" s="584"/>
      <c r="BL39" s="585"/>
      <c r="BM39" s="395" t="s">
        <v>40</v>
      </c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7"/>
      <c r="CA39" s="95" t="s">
        <v>113</v>
      </c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7"/>
    </row>
    <row r="40" spans="1:95" ht="9" customHeight="1" x14ac:dyDescent="0.15">
      <c r="A40" s="527"/>
      <c r="B40" s="528"/>
      <c r="C40" s="528"/>
      <c r="D40" s="528"/>
      <c r="E40" s="528"/>
      <c r="F40" s="529"/>
      <c r="G40" s="570"/>
      <c r="H40" s="571"/>
      <c r="I40" s="577"/>
      <c r="J40" s="578"/>
      <c r="K40" s="578"/>
      <c r="L40" s="578"/>
      <c r="M40" s="578"/>
      <c r="N40" s="578"/>
      <c r="O40" s="578"/>
      <c r="P40" s="578"/>
      <c r="Q40" s="578"/>
      <c r="R40" s="578"/>
      <c r="S40" s="578"/>
      <c r="T40" s="578"/>
      <c r="U40" s="578"/>
      <c r="V40" s="579"/>
      <c r="W40" s="586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87"/>
      <c r="AS40" s="587"/>
      <c r="AT40" s="587"/>
      <c r="AU40" s="587"/>
      <c r="AV40" s="587"/>
      <c r="AW40" s="587"/>
      <c r="AX40" s="587"/>
      <c r="AY40" s="587"/>
      <c r="AZ40" s="587"/>
      <c r="BA40" s="587"/>
      <c r="BB40" s="587"/>
      <c r="BC40" s="587"/>
      <c r="BD40" s="587"/>
      <c r="BE40" s="587"/>
      <c r="BF40" s="587"/>
      <c r="BG40" s="587"/>
      <c r="BH40" s="587"/>
      <c r="BI40" s="587"/>
      <c r="BJ40" s="587"/>
      <c r="BK40" s="587"/>
      <c r="BL40" s="588"/>
      <c r="BM40" s="398"/>
      <c r="BN40" s="399"/>
      <c r="BO40" s="399"/>
      <c r="BP40" s="399"/>
      <c r="BQ40" s="399"/>
      <c r="BR40" s="399"/>
      <c r="BS40" s="399"/>
      <c r="BT40" s="399"/>
      <c r="BU40" s="399"/>
      <c r="BV40" s="399"/>
      <c r="BW40" s="399"/>
      <c r="BX40" s="399"/>
      <c r="BY40" s="399"/>
      <c r="BZ40" s="400"/>
      <c r="CA40" s="98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100"/>
    </row>
    <row r="41" spans="1:95" ht="9" customHeight="1" x14ac:dyDescent="0.15">
      <c r="A41" s="527"/>
      <c r="B41" s="528"/>
      <c r="C41" s="528"/>
      <c r="D41" s="528"/>
      <c r="E41" s="528"/>
      <c r="F41" s="529"/>
      <c r="G41" s="572"/>
      <c r="H41" s="573"/>
      <c r="I41" s="580"/>
      <c r="J41" s="581"/>
      <c r="K41" s="581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2"/>
      <c r="W41" s="188" t="s">
        <v>41</v>
      </c>
      <c r="X41" s="189"/>
      <c r="Y41" s="189"/>
      <c r="Z41" s="189"/>
      <c r="AA41" s="189"/>
      <c r="AB41" s="189"/>
      <c r="AC41" s="189"/>
      <c r="AD41" s="189"/>
      <c r="AE41" s="189"/>
      <c r="AF41" s="190"/>
      <c r="AG41" s="188" t="s">
        <v>42</v>
      </c>
      <c r="AH41" s="189"/>
      <c r="AI41" s="189"/>
      <c r="AJ41" s="189"/>
      <c r="AK41" s="189"/>
      <c r="AL41" s="189"/>
      <c r="AM41" s="189"/>
      <c r="AN41" s="189"/>
      <c r="AO41" s="189"/>
      <c r="AP41" s="190"/>
      <c r="AQ41" s="188" t="s">
        <v>43</v>
      </c>
      <c r="AR41" s="189"/>
      <c r="AS41" s="189"/>
      <c r="AT41" s="189"/>
      <c r="AU41" s="189"/>
      <c r="AV41" s="189"/>
      <c r="AW41" s="189"/>
      <c r="AX41" s="189"/>
      <c r="AY41" s="189"/>
      <c r="AZ41" s="190"/>
      <c r="BA41" s="188" t="s">
        <v>44</v>
      </c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90"/>
      <c r="BM41" s="401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3"/>
      <c r="CA41" s="98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100"/>
    </row>
    <row r="42" spans="1:95" ht="17.25" customHeight="1" x14ac:dyDescent="0.15">
      <c r="A42" s="527"/>
      <c r="B42" s="528"/>
      <c r="C42" s="528"/>
      <c r="D42" s="528"/>
      <c r="E42" s="528"/>
      <c r="F42" s="529"/>
      <c r="G42" s="593">
        <v>1</v>
      </c>
      <c r="H42" s="594"/>
      <c r="I42" s="533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5"/>
      <c r="W42" s="358"/>
      <c r="X42" s="359"/>
      <c r="Y42" s="359"/>
      <c r="Z42" s="359"/>
      <c r="AA42" s="359"/>
      <c r="AB42" s="359"/>
      <c r="AC42" s="359"/>
      <c r="AD42" s="359"/>
      <c r="AE42" s="359"/>
      <c r="AF42" s="360"/>
      <c r="AG42" s="361"/>
      <c r="AH42" s="362"/>
      <c r="AI42" s="362"/>
      <c r="AJ42" s="362"/>
      <c r="AK42" s="362"/>
      <c r="AL42" s="362"/>
      <c r="AM42" s="362"/>
      <c r="AN42" s="362"/>
      <c r="AO42" s="362"/>
      <c r="AP42" s="363"/>
      <c r="AQ42" s="361"/>
      <c r="AR42" s="362"/>
      <c r="AS42" s="362"/>
      <c r="AT42" s="362"/>
      <c r="AU42" s="362"/>
      <c r="AV42" s="362"/>
      <c r="AW42" s="362"/>
      <c r="AX42" s="362"/>
      <c r="AY42" s="362"/>
      <c r="AZ42" s="363"/>
      <c r="BA42" s="367"/>
      <c r="BB42" s="368"/>
      <c r="BC42" s="368"/>
      <c r="BD42" s="368"/>
      <c r="BE42" s="368"/>
      <c r="BF42" s="368"/>
      <c r="BG42" s="368"/>
      <c r="BH42" s="368"/>
      <c r="BI42" s="368"/>
      <c r="BJ42" s="368"/>
      <c r="BK42" s="368"/>
      <c r="BL42" s="369"/>
      <c r="BM42" s="370"/>
      <c r="BN42" s="371"/>
      <c r="BO42" s="371"/>
      <c r="BP42" s="371"/>
      <c r="BQ42" s="371"/>
      <c r="BR42" s="371"/>
      <c r="BS42" s="371"/>
      <c r="BT42" s="371"/>
      <c r="BU42" s="371"/>
      <c r="BV42" s="371"/>
      <c r="BW42" s="371"/>
      <c r="BX42" s="371"/>
      <c r="BY42" s="371"/>
      <c r="BZ42" s="372"/>
      <c r="CA42" s="98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100"/>
    </row>
    <row r="43" spans="1:95" ht="17.25" customHeight="1" x14ac:dyDescent="0.15">
      <c r="A43" s="527"/>
      <c r="B43" s="528"/>
      <c r="C43" s="528"/>
      <c r="D43" s="528"/>
      <c r="E43" s="528"/>
      <c r="F43" s="529"/>
      <c r="G43" s="381">
        <v>2</v>
      </c>
      <c r="H43" s="382"/>
      <c r="I43" s="383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5"/>
      <c r="W43" s="180"/>
      <c r="X43" s="181"/>
      <c r="Y43" s="181"/>
      <c r="Z43" s="181"/>
      <c r="AA43" s="181"/>
      <c r="AB43" s="181"/>
      <c r="AC43" s="181"/>
      <c r="AD43" s="181"/>
      <c r="AE43" s="181"/>
      <c r="AF43" s="182"/>
      <c r="AG43" s="180"/>
      <c r="AH43" s="181"/>
      <c r="AI43" s="181"/>
      <c r="AJ43" s="181"/>
      <c r="AK43" s="181"/>
      <c r="AL43" s="181"/>
      <c r="AM43" s="181"/>
      <c r="AN43" s="181"/>
      <c r="AO43" s="181"/>
      <c r="AP43" s="182"/>
      <c r="AQ43" s="180"/>
      <c r="AR43" s="181"/>
      <c r="AS43" s="181"/>
      <c r="AT43" s="181"/>
      <c r="AU43" s="181"/>
      <c r="AV43" s="181"/>
      <c r="AW43" s="181"/>
      <c r="AX43" s="181"/>
      <c r="AY43" s="181"/>
      <c r="AZ43" s="182"/>
      <c r="BA43" s="183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5"/>
      <c r="BM43" s="355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7"/>
      <c r="CA43" s="98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100"/>
    </row>
    <row r="44" spans="1:95" ht="17.25" customHeight="1" x14ac:dyDescent="0.15">
      <c r="A44" s="530"/>
      <c r="B44" s="531"/>
      <c r="C44" s="531"/>
      <c r="D44" s="531"/>
      <c r="E44" s="531"/>
      <c r="F44" s="532"/>
      <c r="G44" s="514">
        <v>3</v>
      </c>
      <c r="H44" s="515"/>
      <c r="I44" s="516"/>
      <c r="J44" s="517"/>
      <c r="K44" s="517"/>
      <c r="L44" s="517"/>
      <c r="M44" s="517"/>
      <c r="N44" s="517"/>
      <c r="O44" s="517"/>
      <c r="P44" s="517"/>
      <c r="Q44" s="517"/>
      <c r="R44" s="517"/>
      <c r="S44" s="517"/>
      <c r="T44" s="517"/>
      <c r="U44" s="517"/>
      <c r="V44" s="518"/>
      <c r="W44" s="590"/>
      <c r="X44" s="591"/>
      <c r="Y44" s="591"/>
      <c r="Z44" s="591"/>
      <c r="AA44" s="591"/>
      <c r="AB44" s="591"/>
      <c r="AC44" s="591"/>
      <c r="AD44" s="591"/>
      <c r="AE44" s="591"/>
      <c r="AF44" s="592"/>
      <c r="AG44" s="536"/>
      <c r="AH44" s="537"/>
      <c r="AI44" s="537"/>
      <c r="AJ44" s="537"/>
      <c r="AK44" s="537"/>
      <c r="AL44" s="537"/>
      <c r="AM44" s="537"/>
      <c r="AN44" s="537"/>
      <c r="AO44" s="537"/>
      <c r="AP44" s="435"/>
      <c r="AQ44" s="536"/>
      <c r="AR44" s="537"/>
      <c r="AS44" s="537"/>
      <c r="AT44" s="537"/>
      <c r="AU44" s="537"/>
      <c r="AV44" s="537"/>
      <c r="AW44" s="537"/>
      <c r="AX44" s="537"/>
      <c r="AY44" s="537"/>
      <c r="AZ44" s="435"/>
      <c r="BA44" s="551"/>
      <c r="BB44" s="552"/>
      <c r="BC44" s="552"/>
      <c r="BD44" s="552"/>
      <c r="BE44" s="552"/>
      <c r="BF44" s="552"/>
      <c r="BG44" s="552"/>
      <c r="BH44" s="552"/>
      <c r="BI44" s="552"/>
      <c r="BJ44" s="552"/>
      <c r="BK44" s="552"/>
      <c r="BL44" s="553"/>
      <c r="BM44" s="364"/>
      <c r="BN44" s="365"/>
      <c r="BO44" s="365"/>
      <c r="BP44" s="365"/>
      <c r="BQ44" s="365"/>
      <c r="BR44" s="365"/>
      <c r="BS44" s="365"/>
      <c r="BT44" s="365"/>
      <c r="BU44" s="365"/>
      <c r="BV44" s="365"/>
      <c r="BW44" s="365"/>
      <c r="BX44" s="365"/>
      <c r="BY44" s="365"/>
      <c r="BZ44" s="366"/>
      <c r="CA44" s="101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3"/>
    </row>
    <row r="45" spans="1:95" ht="10.5" customHeight="1" x14ac:dyDescent="0.15">
      <c r="A45" s="404" t="s">
        <v>45</v>
      </c>
      <c r="B45" s="405"/>
      <c r="C45" s="522" t="s">
        <v>12</v>
      </c>
      <c r="D45" s="522"/>
      <c r="E45" s="376" t="s">
        <v>46</v>
      </c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85"/>
      <c r="AW45" s="85"/>
      <c r="AX45" s="85"/>
      <c r="AY45" s="85"/>
      <c r="AZ45" s="85"/>
      <c r="BA45" s="378" t="s">
        <v>70</v>
      </c>
      <c r="BB45" s="379"/>
      <c r="BC45" s="379"/>
      <c r="BD45" s="379"/>
      <c r="BE45" s="379"/>
      <c r="BF45" s="379"/>
      <c r="BG45" s="379"/>
      <c r="BH45" s="380"/>
      <c r="BI45" s="86"/>
      <c r="BJ45" s="87"/>
      <c r="BK45" s="87"/>
      <c r="BL45" s="87"/>
      <c r="BM45" s="88"/>
      <c r="BN45" s="373" t="s">
        <v>81</v>
      </c>
      <c r="BO45" s="374"/>
      <c r="BP45" s="374"/>
      <c r="BQ45" s="374"/>
      <c r="BR45" s="374"/>
      <c r="BS45" s="374"/>
      <c r="BT45" s="374"/>
      <c r="BU45" s="374"/>
      <c r="BV45" s="374"/>
      <c r="BW45" s="374"/>
      <c r="BX45" s="374"/>
      <c r="BY45" s="374"/>
      <c r="BZ45" s="374"/>
      <c r="CA45" s="374"/>
      <c r="CB45" s="374"/>
      <c r="CC45" s="374"/>
      <c r="CD45" s="374"/>
      <c r="CE45" s="374"/>
      <c r="CF45" s="374"/>
      <c r="CG45" s="374"/>
      <c r="CH45" s="374"/>
      <c r="CI45" s="374"/>
      <c r="CJ45" s="374"/>
      <c r="CK45" s="374"/>
      <c r="CL45" s="374"/>
      <c r="CM45" s="374"/>
      <c r="CN45" s="374"/>
      <c r="CO45" s="374"/>
      <c r="CP45" s="374"/>
      <c r="CQ45" s="375"/>
    </row>
    <row r="46" spans="1:95" ht="10.5" customHeight="1" x14ac:dyDescent="0.15">
      <c r="A46" s="406"/>
      <c r="B46" s="407"/>
      <c r="C46" s="522"/>
      <c r="D46" s="522"/>
      <c r="E46" s="190" t="s">
        <v>47</v>
      </c>
      <c r="F46" s="166"/>
      <c r="G46" s="166"/>
      <c r="H46" s="166"/>
      <c r="I46" s="166"/>
      <c r="J46" s="166"/>
      <c r="K46" s="166"/>
      <c r="L46" s="186" t="s">
        <v>48</v>
      </c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 t="s">
        <v>49</v>
      </c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 t="s">
        <v>50</v>
      </c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377"/>
      <c r="BN46" s="354" t="s">
        <v>32</v>
      </c>
      <c r="BO46" s="354"/>
      <c r="BP46" s="354"/>
      <c r="BQ46" s="354"/>
      <c r="BR46" s="354"/>
      <c r="BS46" s="354"/>
      <c r="BT46" s="354"/>
      <c r="BU46" s="354"/>
      <c r="BV46" s="186" t="s">
        <v>50</v>
      </c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</row>
    <row r="47" spans="1:95" ht="9" customHeight="1" x14ac:dyDescent="0.15">
      <c r="A47" s="406"/>
      <c r="B47" s="407"/>
      <c r="C47" s="521"/>
      <c r="D47" s="521"/>
      <c r="E47" s="449"/>
      <c r="F47" s="450"/>
      <c r="G47" s="450"/>
      <c r="H47" s="450"/>
      <c r="I47" s="450"/>
      <c r="J47" s="450"/>
      <c r="K47" s="451"/>
      <c r="L47" s="179" t="s">
        <v>51</v>
      </c>
      <c r="M47" s="176"/>
      <c r="N47" s="176"/>
      <c r="O47" s="176"/>
      <c r="P47" s="176"/>
      <c r="Q47" s="176"/>
      <c r="R47" s="176" t="s">
        <v>52</v>
      </c>
      <c r="S47" s="176"/>
      <c r="T47" s="176"/>
      <c r="U47" s="176"/>
      <c r="V47" s="176"/>
      <c r="W47" s="176"/>
      <c r="X47" s="176" t="s">
        <v>53</v>
      </c>
      <c r="Y47" s="178"/>
      <c r="Z47" s="179"/>
      <c r="AA47" s="176"/>
      <c r="AB47" s="176"/>
      <c r="AC47" s="187"/>
      <c r="AD47" s="179"/>
      <c r="AE47" s="176"/>
      <c r="AF47" s="176"/>
      <c r="AG47" s="176"/>
      <c r="AH47" s="176" t="s">
        <v>54</v>
      </c>
      <c r="AI47" s="176"/>
      <c r="AJ47" s="176"/>
      <c r="AK47" s="176"/>
      <c r="AL47" s="176"/>
      <c r="AM47" s="176"/>
      <c r="AN47" s="176" t="s">
        <v>52</v>
      </c>
      <c r="AO47" s="176"/>
      <c r="AP47" s="176"/>
      <c r="AQ47" s="176"/>
      <c r="AR47" s="176"/>
      <c r="AS47" s="176"/>
      <c r="AT47" s="176" t="s">
        <v>55</v>
      </c>
      <c r="AU47" s="18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411"/>
      <c r="BO47" s="411"/>
      <c r="BP47" s="411"/>
      <c r="BQ47" s="411"/>
      <c r="BR47" s="411"/>
      <c r="BS47" s="411"/>
      <c r="BT47" s="411"/>
      <c r="BU47" s="411"/>
      <c r="BV47" s="411"/>
      <c r="BW47" s="179"/>
      <c r="BX47" s="176" t="s">
        <v>56</v>
      </c>
      <c r="BY47" s="176"/>
      <c r="BZ47" s="176"/>
      <c r="CA47" s="176"/>
      <c r="CB47" s="176"/>
      <c r="CC47" s="176"/>
      <c r="CD47" s="176" t="s">
        <v>54</v>
      </c>
      <c r="CE47" s="176"/>
      <c r="CF47" s="176"/>
      <c r="CG47" s="176"/>
      <c r="CH47" s="176"/>
      <c r="CI47" s="176"/>
      <c r="CJ47" s="176" t="s">
        <v>52</v>
      </c>
      <c r="CK47" s="176"/>
      <c r="CL47" s="176"/>
      <c r="CM47" s="176"/>
      <c r="CN47" s="176"/>
      <c r="CO47" s="176"/>
      <c r="CP47" s="176" t="s">
        <v>55</v>
      </c>
      <c r="CQ47" s="187"/>
    </row>
    <row r="48" spans="1:95" ht="16.5" customHeight="1" x14ac:dyDescent="0.15">
      <c r="A48" s="406"/>
      <c r="B48" s="407"/>
      <c r="C48" s="519">
        <v>1</v>
      </c>
      <c r="D48" s="519"/>
      <c r="E48" s="437"/>
      <c r="F48" s="438"/>
      <c r="G48" s="438"/>
      <c r="H48" s="438"/>
      <c r="I48" s="438"/>
      <c r="J48" s="438"/>
      <c r="K48" s="439"/>
      <c r="L48" s="193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523"/>
      <c r="Z48" s="193"/>
      <c r="AA48" s="194"/>
      <c r="AB48" s="194"/>
      <c r="AC48" s="235"/>
      <c r="AD48" s="566" t="str">
        <f>IF($AW48="","",IF($AW48/SUMPRODUCT($L48:$AC48,10^{6,0,5,0,4,0,3,0,2,0,1,0,0,0,-1,0,-2,0})&gt;=10^8,MOD(INT($AW48/SUMPRODUCT($L48:$AC48,10^{6,0,5,0,4,0,3,0,2,0,1,0,0,0,-1,0,-2,0})/10^8),10),""))</f>
        <v/>
      </c>
      <c r="AE48" s="567"/>
      <c r="AF48" s="236" t="str">
        <f>IF($AW48="","",IF($AW48/SUMPRODUCT($L48:$AC48,10^{6,0,5,0,4,0,3,0,2,0,1,0,0,0,-1,0,-2,0})&gt;=10^7,MOD(INT($AW48/SUMPRODUCT($L48:$AC48,10^{6,0,5,0,4,0,3,0,2,0,1,0,0,0,-1,0,-2,0})/10^7),10),""))</f>
        <v/>
      </c>
      <c r="AG48" s="237"/>
      <c r="AH48" s="236" t="str">
        <f>IF($AW48="","",IF($AW48/SUMPRODUCT($L48:$AC48,10^{6,0,5,0,4,0,3,0,2,0,1,0,0,0,-1,0,-2,0})&gt;=10^6,MOD(INT($AW48/SUMPRODUCT($L48:$AC48,10^{6,0,5,0,4,0,3,0,2,0,1,0,0,0,-1,0,-2,0})/10^6),10),""))</f>
        <v/>
      </c>
      <c r="AI48" s="237"/>
      <c r="AJ48" s="236" t="str">
        <f>IF($AW48="","",IF($AW48/SUMPRODUCT($L48:$AC48,10^{6,0,5,0,4,0,3,0,2,0,1,0,0,0,-1,0,-2,0})&gt;=10^5,MOD(INT($AW48/SUMPRODUCT($L48:$AC48,10^{6,0,5,0,4,0,3,0,2,0,1,0,0,0,-1,0,-2,0})/10^5),10),""))</f>
        <v/>
      </c>
      <c r="AK48" s="237"/>
      <c r="AL48" s="236" t="str">
        <f>IF($AW48="","",IF($AW48/SUMPRODUCT($L48:$AC48,10^{6,0,5,0,4,0,3,0,2,0,1,0,0,0,-1,0,-2,0})&gt;=10^4,MOD(INT($AW48/SUMPRODUCT($L48:$AC48,10^{6,0,5,0,4,0,3,0,2,0,1,0,0,0,-1,0,-2,0})/10^4),10),""))</f>
        <v/>
      </c>
      <c r="AM48" s="237"/>
      <c r="AN48" s="236" t="str">
        <f>IF($AW48="","",IF($AW48/SUMPRODUCT($L48:$AC48,10^{6,0,5,0,4,0,3,0,2,0,1,0,0,0,-1,0,-2,0})&gt;=10^3,MOD(INT($AW48/SUMPRODUCT($L48:$AC48,10^{6,0,5,0,4,0,3,0,2,0,1,0,0,0,-1,0,-2,0})/10^3),10),""))</f>
        <v/>
      </c>
      <c r="AO48" s="237"/>
      <c r="AP48" s="236" t="str">
        <f>IF($AW48="","",IF($AW48/SUMPRODUCT($L48:$AC48,10^{6,0,5,0,4,0,3,0,2,0,1,0,0,0,-1,0,-2,0})&gt;=10^2,MOD(INT($AW48/SUMPRODUCT($L48:$AC48,10^{6,0,5,0,4,0,3,0,2,0,1,0,0,0,-1,0,-2,0})/10^2),10),""))</f>
        <v/>
      </c>
      <c r="AQ48" s="237"/>
      <c r="AR48" s="236" t="str">
        <f>IF($AW48="","",IF($AW48/SUMPRODUCT($L48:$AC48,10^{6,0,5,0,4,0,3,0,2,0,1,0,0,0,-1,0,-2,0})&gt;=10^1,MOD(INT($AW48/SUMPRODUCT($L48:$AC48,10^{6,0,5,0,4,0,3,0,2,0,1,0,0,0,-1,0,-2,0})/10^1),10),""))</f>
        <v/>
      </c>
      <c r="AS48" s="237"/>
      <c r="AT48" s="236" t="str">
        <f>IF($AW48="","",IF($AW48/SUMPRODUCT($L48:$AC48,10^{6,0,5,0,4,0,3,0,2,0,1,0,0,0,-1,0,-2,0})&gt;=10^0,MOD(INT($AW48/SUMPRODUCT($L48:$AC48,10^{6,0,5,0,4,0,3,0,2,0,1,0,0,0,-1,0,-2,0})/10^0),10),""))</f>
        <v/>
      </c>
      <c r="AU48" s="589"/>
      <c r="AV48" s="33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415">
        <f>H36</f>
        <v>0</v>
      </c>
      <c r="BO48" s="416"/>
      <c r="BP48" s="416"/>
      <c r="BQ48" s="416"/>
      <c r="BR48" s="416"/>
      <c r="BS48" s="416"/>
      <c r="BT48" s="416"/>
      <c r="BU48" s="417"/>
      <c r="BV48" s="193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432"/>
      <c r="CQ48" s="433"/>
    </row>
    <row r="49" spans="1:95" ht="16.5" customHeight="1" x14ac:dyDescent="0.15">
      <c r="A49" s="406"/>
      <c r="B49" s="407"/>
      <c r="C49" s="520">
        <v>2</v>
      </c>
      <c r="D49" s="520"/>
      <c r="E49" s="383"/>
      <c r="F49" s="384"/>
      <c r="G49" s="384"/>
      <c r="H49" s="384"/>
      <c r="I49" s="384"/>
      <c r="J49" s="384"/>
      <c r="K49" s="385"/>
      <c r="L49" s="253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426"/>
      <c r="Z49" s="253"/>
      <c r="AA49" s="254"/>
      <c r="AB49" s="254"/>
      <c r="AC49" s="542"/>
      <c r="AD49" s="565" t="str">
        <f>IF($AW49="","",IF($AW49/SUMPRODUCT($L49:$AC49,10^{6,0,5,0,4,0,3,0,2,0,1,0,0,0,-1,0,-2,0})&gt;=10^8,MOD(INT($AW49/SUMPRODUCT($L49:$AC49,10^{6,0,5,0,4,0,3,0,2,0,1,0,0,0,-1,0,-2,0})/10^8),10),""))</f>
        <v/>
      </c>
      <c r="AE49" s="234"/>
      <c r="AF49" s="233" t="str">
        <f>IF($AW49="","",IF($AW49/SUMPRODUCT($L49:$AC49,10^{6,0,5,0,4,0,3,0,2,0,1,0,0,0,-1,0,-2,0})&gt;=10^7,MOD(INT($AW49/SUMPRODUCT($L49:$AC49,10^{6,0,5,0,4,0,3,0,2,0,1,0,0,0,-1,0,-2,0})/10^7),10),""))</f>
        <v/>
      </c>
      <c r="AG49" s="234"/>
      <c r="AH49" s="233" t="str">
        <f>IF($AW49="","",IF($AW49/SUMPRODUCT($L49:$AC49,10^{6,0,5,0,4,0,3,0,2,0,1,0,0,0,-1,0,-2,0})&gt;=10^6,MOD(INT($AW49/SUMPRODUCT($L49:$AC49,10^{6,0,5,0,4,0,3,0,2,0,1,0,0,0,-1,0,-2,0})/10^6),10),""))</f>
        <v/>
      </c>
      <c r="AI49" s="234"/>
      <c r="AJ49" s="233" t="str">
        <f>IF($AW49="","",IF($AW49/SUMPRODUCT($L49:$AC49,10^{6,0,5,0,4,0,3,0,2,0,1,0,0,0,-1,0,-2,0})&gt;=10^5,MOD(INT($AW49/SUMPRODUCT($L49:$AC49,10^{6,0,5,0,4,0,3,0,2,0,1,0,0,0,-1,0,-2,0})/10^5),10),""))</f>
        <v/>
      </c>
      <c r="AK49" s="234"/>
      <c r="AL49" s="233" t="str">
        <f>IF($AW49="","",IF($AW49/SUMPRODUCT($L49:$AC49,10^{6,0,5,0,4,0,3,0,2,0,1,0,0,0,-1,0,-2,0})&gt;=10^4,MOD(INT($AW49/SUMPRODUCT($L49:$AC49,10^{6,0,5,0,4,0,3,0,2,0,1,0,0,0,-1,0,-2,0})/10^4),10),""))</f>
        <v/>
      </c>
      <c r="AM49" s="234"/>
      <c r="AN49" s="233" t="str">
        <f>IF($AW49="","",IF($AW49/SUMPRODUCT($L49:$AC49,10^{6,0,5,0,4,0,3,0,2,0,1,0,0,0,-1,0,-2,0})&gt;=10^3,MOD(INT($AW49/SUMPRODUCT($L49:$AC49,10^{6,0,5,0,4,0,3,0,2,0,1,0,0,0,-1,0,-2,0})/10^3),10),""))</f>
        <v/>
      </c>
      <c r="AO49" s="234"/>
      <c r="AP49" s="233" t="str">
        <f>IF($AW49="","",IF($AW49/SUMPRODUCT($L49:$AC49,10^{6,0,5,0,4,0,3,0,2,0,1,0,0,0,-1,0,-2,0})&gt;=10^2,MOD(INT($AW49/SUMPRODUCT($L49:$AC49,10^{6,0,5,0,4,0,3,0,2,0,1,0,0,0,-1,0,-2,0})/10^2),10),""))</f>
        <v/>
      </c>
      <c r="AQ49" s="234"/>
      <c r="AR49" s="233" t="str">
        <f>IF($AW49="","",IF($AW49/SUMPRODUCT($L49:$AC49,10^{6,0,5,0,4,0,3,0,2,0,1,0,0,0,-1,0,-2,0})&gt;=10^1,MOD(INT($AW49/SUMPRODUCT($L49:$AC49,10^{6,0,5,0,4,0,3,0,2,0,1,0,0,0,-1,0,-2,0})/10^1),10),""))</f>
        <v/>
      </c>
      <c r="AS49" s="234"/>
      <c r="AT49" s="233" t="str">
        <f>IF($AW49="","",IF($AW49/SUMPRODUCT($L49:$AC49,10^{6,0,5,0,4,0,3,0,2,0,1,0,0,0,-1,0,-2,0})&gt;=10^0,MOD(INT($AW49/SUMPRODUCT($L49:$AC49,10^{6,0,5,0,4,0,3,0,2,0,1,0,0,0,-1,0,-2,0})/10^0),10),""))</f>
        <v/>
      </c>
      <c r="AU49" s="419"/>
      <c r="AV49" s="34" t="e">
        <f>IF(AND(#REF!&gt;0,AW49&lt;&gt;0),ROUND(AW49/#REF!,0),0)</f>
        <v>#REF!</v>
      </c>
      <c r="AW49" s="541"/>
      <c r="AX49" s="541"/>
      <c r="AY49" s="541"/>
      <c r="AZ49" s="541"/>
      <c r="BA49" s="541"/>
      <c r="BB49" s="541"/>
      <c r="BC49" s="541"/>
      <c r="BD49" s="541"/>
      <c r="BE49" s="541"/>
      <c r="BF49" s="541"/>
      <c r="BG49" s="541"/>
      <c r="BH49" s="541"/>
      <c r="BI49" s="541"/>
      <c r="BJ49" s="541"/>
      <c r="BK49" s="541"/>
      <c r="BL49" s="541"/>
      <c r="BM49" s="541"/>
      <c r="BN49" s="412">
        <f t="shared" ref="BN49:BN50" si="0">H37</f>
        <v>0</v>
      </c>
      <c r="BO49" s="413"/>
      <c r="BP49" s="413"/>
      <c r="BQ49" s="413"/>
      <c r="BR49" s="413"/>
      <c r="BS49" s="413"/>
      <c r="BT49" s="413"/>
      <c r="BU49" s="414"/>
      <c r="BV49" s="253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426"/>
      <c r="CQ49" s="182"/>
    </row>
    <row r="50" spans="1:95" ht="16.5" customHeight="1" x14ac:dyDescent="0.15">
      <c r="A50" s="406"/>
      <c r="B50" s="407"/>
      <c r="C50" s="519">
        <v>3</v>
      </c>
      <c r="D50" s="519"/>
      <c r="E50" s="437"/>
      <c r="F50" s="438"/>
      <c r="G50" s="438"/>
      <c r="H50" s="438"/>
      <c r="I50" s="438"/>
      <c r="J50" s="438"/>
      <c r="K50" s="439"/>
      <c r="L50" s="193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523"/>
      <c r="Z50" s="193"/>
      <c r="AA50" s="194"/>
      <c r="AB50" s="194"/>
      <c r="AC50" s="235"/>
      <c r="AD50" s="540" t="str">
        <f>IF($AW50="","",IF($AW50/SUMPRODUCT($L50:$AC50,10^{6,0,5,0,4,0,3,0,2,0,1,0,0,0,-1,0,-2,0})&gt;=10^8,MOD(INT($AW50/SUMPRODUCT($L50:$AC50,10^{6,0,5,0,4,0,3,0,2,0,1,0,0,0,-1,0,-2,0})/10^8),10),""))</f>
        <v/>
      </c>
      <c r="AE50" s="196"/>
      <c r="AF50" s="195" t="str">
        <f>IF($AW50="","",IF($AW50/SUMPRODUCT($L50:$AC50,10^{6,0,5,0,4,0,3,0,2,0,1,0,0,0,-1,0,-2,0})&gt;=10^7,MOD(INT($AW50/SUMPRODUCT($L50:$AC50,10^{6,0,5,0,4,0,3,0,2,0,1,0,0,0,-1,0,-2,0})/10^7),10),""))</f>
        <v/>
      </c>
      <c r="AG50" s="196"/>
      <c r="AH50" s="195" t="str">
        <f>IF($AW50="","",IF($AW50/SUMPRODUCT($L50:$AC50,10^{6,0,5,0,4,0,3,0,2,0,1,0,0,0,-1,0,-2,0})&gt;=10^6,MOD(INT($AW50/SUMPRODUCT($L50:$AC50,10^{6,0,5,0,4,0,3,0,2,0,1,0,0,0,-1,0,-2,0})/10^6),10),""))</f>
        <v/>
      </c>
      <c r="AI50" s="196"/>
      <c r="AJ50" s="195" t="str">
        <f>IF($AW50="","",IF($AW50/SUMPRODUCT($L50:$AC50,10^{6,0,5,0,4,0,3,0,2,0,1,0,0,0,-1,0,-2,0})&gt;=10^5,MOD(INT($AW50/SUMPRODUCT($L50:$AC50,10^{6,0,5,0,4,0,3,0,2,0,1,0,0,0,-1,0,-2,0})/10^5),10),""))</f>
        <v/>
      </c>
      <c r="AK50" s="196"/>
      <c r="AL50" s="195" t="str">
        <f>IF($AW50="","",IF($AW50/SUMPRODUCT($L50:$AC50,10^{6,0,5,0,4,0,3,0,2,0,1,0,0,0,-1,0,-2,0})&gt;=10^4,MOD(INT($AW50/SUMPRODUCT($L50:$AC50,10^{6,0,5,0,4,0,3,0,2,0,1,0,0,0,-1,0,-2,0})/10^4),10),""))</f>
        <v/>
      </c>
      <c r="AM50" s="196"/>
      <c r="AN50" s="195" t="str">
        <f>IF($AW50="","",IF($AW50/SUMPRODUCT($L50:$AC50,10^{6,0,5,0,4,0,3,0,2,0,1,0,0,0,-1,0,-2,0})&gt;=10^3,MOD(INT($AW50/SUMPRODUCT($L50:$AC50,10^{6,0,5,0,4,0,3,0,2,0,1,0,0,0,-1,0,-2,0})/10^3),10),""))</f>
        <v/>
      </c>
      <c r="AO50" s="196"/>
      <c r="AP50" s="195" t="str">
        <f>IF($AW50="","",IF($AW50/SUMPRODUCT($L50:$AC50,10^{6,0,5,0,4,0,3,0,2,0,1,0,0,0,-1,0,-2,0})&gt;=10^2,MOD(INT($AW50/SUMPRODUCT($L50:$AC50,10^{6,0,5,0,4,0,3,0,2,0,1,0,0,0,-1,0,-2,0})/10^2),10),""))</f>
        <v/>
      </c>
      <c r="AQ50" s="196"/>
      <c r="AR50" s="195" t="str">
        <f>IF($AW50="","",IF($AW50/SUMPRODUCT($L50:$AC50,10^{6,0,5,0,4,0,3,0,2,0,1,0,0,0,-1,0,-2,0})&gt;=10^1,MOD(INT($AW50/SUMPRODUCT($L50:$AC50,10^{6,0,5,0,4,0,3,0,2,0,1,0,0,0,-1,0,-2,0})/10^1),10),""))</f>
        <v/>
      </c>
      <c r="AS50" s="196"/>
      <c r="AT50" s="195" t="str">
        <f>IF($AW50="","",IF($AW50/SUMPRODUCT($L50:$AC50,10^{6,0,5,0,4,0,3,0,2,0,1,0,0,0,-1,0,-2,0})&gt;=10^0,MOD(INT($AW50/SUMPRODUCT($L50:$AC50,10^{6,0,5,0,4,0,3,0,2,0,1,0,0,0,-1,0,-2,0})/10^0),10),""))</f>
        <v/>
      </c>
      <c r="AU50" s="232"/>
      <c r="AV50" s="33" t="e">
        <f>IF(AND(#REF!&gt;0,AW50&lt;&gt;0),ROUND(AW50/#REF!,0),0)</f>
        <v>#REF!</v>
      </c>
      <c r="AW50" s="231"/>
      <c r="AX50" s="231"/>
      <c r="AY50" s="231"/>
      <c r="AZ50" s="231"/>
      <c r="BA50" s="231"/>
      <c r="BB50" s="231"/>
      <c r="BC50" s="231"/>
      <c r="BD50" s="231"/>
      <c r="BE50" s="231"/>
      <c r="BF50" s="231"/>
      <c r="BG50" s="231"/>
      <c r="BH50" s="231"/>
      <c r="BI50" s="231"/>
      <c r="BJ50" s="231"/>
      <c r="BK50" s="231"/>
      <c r="BL50" s="231"/>
      <c r="BM50" s="231"/>
      <c r="BN50" s="415">
        <f t="shared" si="0"/>
        <v>0</v>
      </c>
      <c r="BO50" s="416"/>
      <c r="BP50" s="416"/>
      <c r="BQ50" s="416"/>
      <c r="BR50" s="416"/>
      <c r="BS50" s="416"/>
      <c r="BT50" s="416"/>
      <c r="BU50" s="417"/>
      <c r="BV50" s="302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434"/>
      <c r="CQ50" s="435"/>
    </row>
    <row r="51" spans="1:95" s="26" customFormat="1" ht="10.5" customHeight="1" thickBot="1" x14ac:dyDescent="0.2">
      <c r="A51" s="406"/>
      <c r="B51" s="407"/>
      <c r="C51" s="238" t="s">
        <v>93</v>
      </c>
      <c r="D51" s="239"/>
      <c r="E51" s="239"/>
      <c r="F51" s="240"/>
      <c r="G51" s="247"/>
      <c r="H51" s="247"/>
      <c r="I51" s="247"/>
      <c r="J51" s="248"/>
      <c r="K51" s="543" t="s">
        <v>57</v>
      </c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44"/>
      <c r="AD51" s="499" t="s">
        <v>91</v>
      </c>
      <c r="AE51" s="500"/>
      <c r="AF51" s="500"/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1"/>
      <c r="AV51" s="502" t="s">
        <v>77</v>
      </c>
      <c r="AW51" s="503"/>
      <c r="AX51" s="503"/>
      <c r="AY51" s="503"/>
      <c r="AZ51" s="503"/>
      <c r="BA51" s="503"/>
      <c r="BB51" s="503"/>
      <c r="BC51" s="503"/>
      <c r="BD51" s="503"/>
      <c r="BE51" s="503"/>
      <c r="BF51" s="503"/>
      <c r="BG51" s="503"/>
      <c r="BH51" s="503"/>
      <c r="BI51" s="503"/>
      <c r="BJ51" s="503"/>
      <c r="BK51" s="503"/>
      <c r="BL51" s="503"/>
      <c r="BM51" s="504"/>
      <c r="BN51" s="505"/>
      <c r="BO51" s="506"/>
      <c r="BP51" s="506"/>
      <c r="BQ51" s="506"/>
      <c r="BR51" s="506"/>
      <c r="BS51" s="507"/>
      <c r="BT51" s="427" t="s">
        <v>58</v>
      </c>
      <c r="BU51" s="428"/>
      <c r="BV51" s="428"/>
      <c r="BW51" s="428"/>
      <c r="BX51" s="428"/>
      <c r="BY51" s="428"/>
      <c r="BZ51" s="428"/>
      <c r="CA51" s="428"/>
      <c r="CB51" s="428"/>
      <c r="CC51" s="428"/>
      <c r="CD51" s="428"/>
      <c r="CE51" s="428"/>
      <c r="CF51" s="428"/>
      <c r="CG51" s="428"/>
      <c r="CH51" s="428"/>
      <c r="CI51" s="428"/>
      <c r="CJ51" s="428"/>
      <c r="CK51" s="428"/>
      <c r="CL51" s="428"/>
      <c r="CM51" s="428"/>
      <c r="CN51" s="428"/>
      <c r="CO51" s="428"/>
      <c r="CP51" s="428"/>
      <c r="CQ51" s="429"/>
    </row>
    <row r="52" spans="1:95" ht="9" customHeight="1" x14ac:dyDescent="0.15">
      <c r="A52" s="406"/>
      <c r="B52" s="407"/>
      <c r="C52" s="241"/>
      <c r="D52" s="242"/>
      <c r="E52" s="242"/>
      <c r="F52" s="243"/>
      <c r="G52" s="249"/>
      <c r="H52" s="249"/>
      <c r="I52" s="249"/>
      <c r="J52" s="250"/>
      <c r="K52" s="27"/>
      <c r="L52" s="418" t="s">
        <v>51</v>
      </c>
      <c r="M52" s="418"/>
      <c r="N52" s="418"/>
      <c r="O52" s="418"/>
      <c r="P52" s="418"/>
      <c r="Q52" s="418"/>
      <c r="R52" s="418" t="s">
        <v>52</v>
      </c>
      <c r="S52" s="418"/>
      <c r="T52" s="418"/>
      <c r="U52" s="418"/>
      <c r="V52" s="418"/>
      <c r="W52" s="418"/>
      <c r="X52" s="418" t="s">
        <v>53</v>
      </c>
      <c r="Y52" s="545"/>
      <c r="Z52" s="597"/>
      <c r="AA52" s="418"/>
      <c r="AB52" s="418"/>
      <c r="AC52" s="430"/>
      <c r="AD52" s="538"/>
      <c r="AE52" s="176"/>
      <c r="AF52" s="176"/>
      <c r="AG52" s="176"/>
      <c r="AH52" s="176" t="s">
        <v>54</v>
      </c>
      <c r="AI52" s="176"/>
      <c r="AJ52" s="176"/>
      <c r="AK52" s="176"/>
      <c r="AL52" s="176"/>
      <c r="AM52" s="176"/>
      <c r="AN52" s="176" t="s">
        <v>52</v>
      </c>
      <c r="AO52" s="176"/>
      <c r="AP52" s="176"/>
      <c r="AQ52" s="176"/>
      <c r="AR52" s="176"/>
      <c r="AS52" s="176"/>
      <c r="AT52" s="176" t="s">
        <v>55</v>
      </c>
      <c r="AU52" s="539"/>
      <c r="AV52" s="431"/>
      <c r="AW52" s="418"/>
      <c r="AX52" s="418"/>
      <c r="AY52" s="418"/>
      <c r="AZ52" s="418" t="s">
        <v>56</v>
      </c>
      <c r="BA52" s="418"/>
      <c r="BB52" s="418"/>
      <c r="BC52" s="418"/>
      <c r="BD52" s="418"/>
      <c r="BE52" s="418"/>
      <c r="BF52" s="418" t="s">
        <v>54</v>
      </c>
      <c r="BG52" s="418"/>
      <c r="BH52" s="418"/>
      <c r="BI52" s="418"/>
      <c r="BJ52" s="418"/>
      <c r="BK52" s="418"/>
      <c r="BL52" s="418" t="s">
        <v>52</v>
      </c>
      <c r="BM52" s="418"/>
      <c r="BN52" s="418"/>
      <c r="BO52" s="418"/>
      <c r="BP52" s="418"/>
      <c r="BQ52" s="418"/>
      <c r="BR52" s="418" t="s">
        <v>55</v>
      </c>
      <c r="BS52" s="430"/>
      <c r="BT52" s="431"/>
      <c r="BU52" s="418"/>
      <c r="BV52" s="418"/>
      <c r="BW52" s="418"/>
      <c r="BX52" s="418" t="s">
        <v>56</v>
      </c>
      <c r="BY52" s="418"/>
      <c r="BZ52" s="418"/>
      <c r="CA52" s="418"/>
      <c r="CB52" s="418"/>
      <c r="CC52" s="418"/>
      <c r="CD52" s="418" t="s">
        <v>54</v>
      </c>
      <c r="CE52" s="418"/>
      <c r="CF52" s="418"/>
      <c r="CG52" s="418"/>
      <c r="CH52" s="418"/>
      <c r="CI52" s="418"/>
      <c r="CJ52" s="418" t="s">
        <v>52</v>
      </c>
      <c r="CK52" s="418"/>
      <c r="CL52" s="418"/>
      <c r="CM52" s="418"/>
      <c r="CN52" s="418"/>
      <c r="CO52" s="418"/>
      <c r="CP52" s="418" t="s">
        <v>55</v>
      </c>
      <c r="CQ52" s="430"/>
    </row>
    <row r="53" spans="1:95" ht="16.5" customHeight="1" thickBot="1" x14ac:dyDescent="0.2">
      <c r="A53" s="408"/>
      <c r="B53" s="409"/>
      <c r="C53" s="244"/>
      <c r="D53" s="245"/>
      <c r="E53" s="245"/>
      <c r="F53" s="246"/>
      <c r="G53" s="251"/>
      <c r="H53" s="251"/>
      <c r="I53" s="251"/>
      <c r="J53" s="252"/>
      <c r="K53" s="28"/>
      <c r="L53" s="595" t="str">
        <f>IF(SUMPRODUCT(L48:AC50,10^{6,0,5,0,4,0,3,0,2,0,1,0,0,0,-1,0,-2,0;6,0,5,0,4,0,3,0,2,0,1,0,0,0,-1,0,-2,0;6,0,5,0,4,0,3,0,2,0,1,0,0,0,-1,0,-2,0})&gt;=10^6,MOD(INT(SUMPRODUCT(L48:AC50,10^{6,0,5,0,4,0,3,0,2,0,1,0,0,0,-1,0,-2,0;6,0,5,0,4,0,3,0,2,0,1,0,0,0,-1,0,-2,0;6,0,5,0,4,0,3,0,2,0,1,0,0,0,-1,0,-2,0})/10^6),10),"")</f>
        <v/>
      </c>
      <c r="M53" s="596"/>
      <c r="N53" s="595" t="str">
        <f>IF(SUMPRODUCT(L48:AC50,10^{6,0,5,0,4,0,3,0,2,0,1,0,0,0,-1,0,-2,0;6,0,5,0,4,0,3,0,2,0,1,0,0,0,-1,0,-2,0;6,0,5,0,4,0,3,0,2,0,1,0,0,0,-1,0,-2,0})&gt;=10^5,MOD(INT(SUMPRODUCT(L48:AC50,10^{6,0,5,0,4,0,3,0,2,0,1,0,0,0,-1,0,-2,0;6,0,5,0,4,0,3,0,2,0,1,0,0,0,-1,0,-2,0;6,0,5,0,4,0,3,0,2,0,1,0,0,0,-1,0,-2,0})/10^5),10),"")</f>
        <v/>
      </c>
      <c r="O53" s="596"/>
      <c r="P53" s="595" t="str">
        <f>IF(SUMPRODUCT(L48:AC50,10^{6,0,5,0,4,0,3,0,2,0,1,0,0,0,-1,0,-2,0;6,0,5,0,4,0,3,0,2,0,1,0,0,0,-1,0,-2,0;6,0,5,0,4,0,3,0,2,0,1,0,0,0,-1,0,-2,0})&gt;=10^4,MOD(INT(SUMPRODUCT(L48:AC50,10^{6,0,5,0,4,0,3,0,2,0,1,0,0,0,-1,0,-2,0;6,0,5,0,4,0,3,0,2,0,1,0,0,0,-1,0,-2,0;6,0,5,0,4,0,3,0,2,0,1,0,0,0,-1,0,-2,0})/10^4),10),"")</f>
        <v/>
      </c>
      <c r="Q53" s="596"/>
      <c r="R53" s="595" t="str">
        <f>IF(SUMPRODUCT(L48:AC50,10^{6,0,5,0,4,0,3,0,2,0,1,0,0,0,-1,0,-2,0;6,0,5,0,4,0,3,0,2,0,1,0,0,0,-1,0,-2,0;6,0,5,0,4,0,3,0,2,0,1,0,0,0,-1,0,-2,0})&gt;=10^3,MOD(INT(SUMPRODUCT(L48:AC50,10^{6,0,5,0,4,0,3,0,2,0,1,0,0,0,-1,0,-2,0;6,0,5,0,4,0,3,0,2,0,1,0,0,0,-1,0,-2,0;6,0,5,0,4,0,3,0,2,0,1,0,0,0,-1,0,-2,0})/10^3),10),"")</f>
        <v/>
      </c>
      <c r="S53" s="596"/>
      <c r="T53" s="595" t="str">
        <f>IF(SUMPRODUCT(L48:AC50,10^{6,0,5,0,4,0,3,0,2,0,1,0,0,0,-1,0,-2,0;6,0,5,0,4,0,3,0,2,0,1,0,0,0,-1,0,-2,0;6,0,5,0,4,0,3,0,2,0,1,0,0,0,-1,0,-2,0})&gt;=10^2,MOD(INT(SUMPRODUCT(L48:AC50,10^{6,0,5,0,4,0,3,0,2,0,1,0,0,0,-1,0,-2,0;6,0,5,0,4,0,3,0,2,0,1,0,0,0,-1,0,-2,0;6,0,5,0,4,0,3,0,2,0,1,0,0,0,-1,0,-2,0})/10^2),10),"")</f>
        <v/>
      </c>
      <c r="U53" s="596"/>
      <c r="V53" s="595" t="str">
        <f>IF(SUMPRODUCT(L48:AC50,10^{6,0,5,0,4,0,3,0,2,0,1,0,0,0,-1,0,-2,0;6,0,5,0,4,0,3,0,2,0,1,0,0,0,-1,0,-2,0;6,0,5,0,4,0,3,0,2,0,1,0,0,0,-1,0,-2,0})&gt;=10^1,MOD(INT(SUMPRODUCT(L48:AC50,10^{6,0,5,0,4,0,3,0,2,0,1,0,0,0,-1,0,-2,0;6,0,5,0,4,0,3,0,2,0,1,0,0,0,-1,0,-2,0;6,0,5,0,4,0,3,0,2,0,1,0,0,0,-1,0,-2,0})/10^1),10),"")</f>
        <v/>
      </c>
      <c r="W53" s="596"/>
      <c r="X53" s="595" t="str">
        <f>IF(SUMPRODUCT(L48:AC50,10^{6,0,5,0,4,0,3,0,2,0,1,0,0,0,-1,0,-2,0;6,0,5,0,4,0,3,0,2,0,1,0,0,0,-1,0,-2,0;6,0,5,0,4,0,3,0,2,0,1,0,0,0,-1,0,-2,0})&gt;=10^0,MOD(INT(SUMPRODUCT(L48:AC50,10^{6,0,5,0,4,0,3,0,2,0,1,0,0,0,-1,0,-2,0;6,0,5,0,4,0,3,0,2,0,1,0,0,0,-1,0,-2,0;6,0,5,0,4,0,3,0,2,0,1,0,0,0,-1,0,-2,0})/10^0),10),"")</f>
        <v/>
      </c>
      <c r="Y53" s="598"/>
      <c r="Z53" s="599" t="str">
        <f>IF(SUMPRODUCT(L48:AC50,10^{6,0,5,0,4,0,3,0,2,0,1,0,0,0,-1,0,-2,0;6,0,5,0,4,0,3,0,2,0,1,0,0,0,-1,0,-2,0;6,0,5,0,4,0,3,0,2,0,1,0,0,0,-1,0,-2,0})&gt;=10^-1,MOD(INT(SUMPRODUCT(L48:AC50,10^{6,0,5,0,4,0,3,0,2,0,1,0,0,0,-1,0,-2,0;6,0,5,0,4,0,3,0,2,0,1,0,0,0,-1,0,-2,0;6,0,5,0,4,0,3,0,2,0,1,0,0,0,-1,0,-2,0})/10^-1),10),"")</f>
        <v/>
      </c>
      <c r="AA53" s="596"/>
      <c r="AB53" s="595" t="str">
        <f>IF(SUMPRODUCT(L48:AC50,10^{6,0,5,0,4,0,3,0,2,0,1,0,0,0,-1,0,-2,0;6,0,5,0,4,0,3,0,2,0,1,0,0,0,-1,0,-2,0;6,0,5,0,4,0,3,0,2,0,1,0,0,0,-1,0,-2,0})&gt;=10^-2,MOD(INT(SUMPRODUCT(L48:AC50,10^{6,0,5,0,4,0,3,0,2,0,1,0,0,0,-1,0,-2,0;6,0,5,0,4,0,3,0,2,0,1,0,0,0,-1,0,-2,0;6,0,5,0,4,0,3,0,2,0,1,0,0,0,-1,0,-2,0})/10^-2),10),"")</f>
        <v/>
      </c>
      <c r="AC53" s="600"/>
      <c r="AD53" s="197" t="str">
        <f>IF(SUM(L48:AC50)&gt;0,IF(SUM(AW48:BM50)/SUMPRODUCT(L53:AC53,10^{6,0,5,0,4,0,3,0,2,0,1,0,0,0,-1,0,-2,0})&gt;=10^8,MOD(INT(SUM(AW48:BM50)/SUMPRODUCT(L53:AC53,10^{6,0,5,0,4,0,3,0,2,0,1,0,0,0,-1,0,-2,0})/10^8),10),""),"")</f>
        <v/>
      </c>
      <c r="AE53" s="192"/>
      <c r="AF53" s="191" t="str">
        <f>IF(SUM(L48:AC50)&gt;0,IF(SUM(AW48:BM50)/SUMPRODUCT(L53:AC53,10^{6,0,5,0,4,0,3,0,2,0,1,0,0,0,-1,0,-2,0})&gt;=10^7,MOD(INT(SUM(AW48:BM50)/SUMPRODUCT(L53:AC53,10^{6,0,5,0,4,0,3,0,2,0,1,0,0,0,-1,0,-2,0})/10^7),10),""),"")</f>
        <v/>
      </c>
      <c r="AG53" s="192"/>
      <c r="AH53" s="191" t="str">
        <f>IF(SUM(L48:AC50)&gt;0,IF(SUM(AW48:BM50)/SUMPRODUCT(L53:AC53,10^{6,0,5,0,4,0,3,0,2,0,1,0,0,0,-1,0,-2,0})&gt;=10^6,MOD(INT(SUM(AW48:BM50)/SUMPRODUCT(L53:AC53,10^{6,0,5,0,4,0,3,0,2,0,1,0,0,0,-1,0,-2,0})/10^6),10),""),"")</f>
        <v/>
      </c>
      <c r="AI53" s="192"/>
      <c r="AJ53" s="191" t="str">
        <f>IF(SUM(L48:AC50)&gt;0,IF(SUM(AW48:BM50)/SUMPRODUCT(L53:AC53,10^{6,0,5,0,4,0,3,0,2,0,1,0,0,0,-1,0,-2,0})&gt;=10^5,MOD(INT(SUM(AW48:BM50)/SUMPRODUCT(L53:AC53,10^{6,0,5,0,4,0,3,0,2,0,1,0,0,0,-1,0,-2,0})/10^5),10),""),"")</f>
        <v/>
      </c>
      <c r="AK53" s="192"/>
      <c r="AL53" s="191" t="str">
        <f>IF(SUM(L48:AC50)&gt;0,IF(SUM(AW48:BM50)/SUMPRODUCT(L53:AC53,10^{6,0,5,0,4,0,3,0,2,0,1,0,0,0,-1,0,-2,0})&gt;=10^4,MOD(INT(SUM(AW48:BM50)/SUMPRODUCT(L53:AC53,10^{6,0,5,0,4,0,3,0,2,0,1,0,0,0,-1,0,-2,0})/10^4),10),""),"")</f>
        <v/>
      </c>
      <c r="AM53" s="192"/>
      <c r="AN53" s="191" t="str">
        <f>IF(SUM(L48:AC50)&gt;0,IF(SUM(AW48:BM50)/SUMPRODUCT(L53:AC53,10^{6,0,5,0,4,0,3,0,2,0,1,0,0,0,-1,0,-2,0})&gt;=10^3,MOD(INT(SUM(AW48:BM50)/SUMPRODUCT(L53:AC53,10^{6,0,5,0,4,0,3,0,2,0,1,0,0,0,-1,0,-2,0})/10^3),10),""),"")</f>
        <v/>
      </c>
      <c r="AO53" s="192"/>
      <c r="AP53" s="191" t="str">
        <f>IF(SUM(L48:AC50)&gt;0,IF(SUM(AW48:BM50)/SUMPRODUCT(L53:AC53,10^{6,0,5,0,4,0,3,0,2,0,1,0,0,0,-1,0,-2,0})&gt;=10^2,MOD(INT(SUM(AW48:BM50)/SUMPRODUCT(L53:AC53,10^{6,0,5,0,4,0,3,0,2,0,1,0,0,0,-1,0,-2,0})/10^2),10),""),"")</f>
        <v/>
      </c>
      <c r="AQ53" s="192"/>
      <c r="AR53" s="191" t="str">
        <f>IF(SUM(L48:AC50)&gt;0,IF(SUM(AW48:BM50)/SUMPRODUCT(L53:AC53,10^{6,0,5,0,4,0,3,0,2,0,1,0,0,0,-1,0,-2,0})&gt;=10^1,MOD(INT(SUM(AW48:BM50)/SUMPRODUCT(L53:AC53,10^{6,0,5,0,4,0,3,0,2,0,1,0,0,0,-1,0,-2,0})/10^1),10),""),"")</f>
        <v/>
      </c>
      <c r="AS53" s="192"/>
      <c r="AT53" s="191" t="str">
        <f>IF(SUM(L48:AC50)&gt;0,IF(SUM(AW48:BM50)/SUMPRODUCT(L53:AC53,10^{6,0,5,0,4,0,3,0,2,0,1,0,0,0,-1,0,-2,0})&gt;=10^0,MOD(INT(SUM(AW48:BM50)/SUMPRODUCT(L53:AC53,10^{6,0,5,0,4,0,3,0,2,0,1,0,0,0,-1,0,-2,0})/10^0),10),""),"")</f>
        <v/>
      </c>
      <c r="AU53" s="420"/>
      <c r="AV53" s="421" t="str">
        <f>IF(SUM(AW48:BM50)&gt;=10^11,MOD(INT(SUM(AW48:BM50)/10^11),10),"")</f>
        <v/>
      </c>
      <c r="AW53" s="422"/>
      <c r="AX53" s="422" t="str">
        <f>IF(SUM(AW48:BM50)&gt;=10^10,MOD(INT(SUM(AW48:BM50)/10^10),10),"")</f>
        <v/>
      </c>
      <c r="AY53" s="422"/>
      <c r="AZ53" s="422" t="str">
        <f>IF(SUM(AW48:BM50)&gt;=10^9,MOD(INT(SUM(AW48:BM50)/10^9),10),"")</f>
        <v/>
      </c>
      <c r="BA53" s="422"/>
      <c r="BB53" s="422" t="str">
        <f>IF(SUM(AW48:BM50)&gt;=10^8,MOD(INT(SUM(AW48:BM50)/10^8),10),"")</f>
        <v/>
      </c>
      <c r="BC53" s="422"/>
      <c r="BD53" s="422" t="str">
        <f>IF(SUM(AW48:BM50)&gt;=10^7,MOD(INT(SUM(AW48:BM50)/10^7),10),"")</f>
        <v/>
      </c>
      <c r="BE53" s="422"/>
      <c r="BF53" s="422" t="str">
        <f>IF(SUM(AW48:BM50)&gt;=10^6,MOD(INT(SUM(AW48:BM50)/10^6),10),"")</f>
        <v/>
      </c>
      <c r="BG53" s="422"/>
      <c r="BH53" s="422" t="str">
        <f>IF(SUM(AW48:BM50)&gt;=10^5,MOD(INT(SUM(AW48:BM50)/10^5),10),"")</f>
        <v/>
      </c>
      <c r="BI53" s="422"/>
      <c r="BJ53" s="422" t="str">
        <f>IF(SUM(AW48:BM50)&gt;=10^4,MOD(INT(SUM(AW48:BM50)/10^4),10),"")</f>
        <v/>
      </c>
      <c r="BK53" s="422"/>
      <c r="BL53" s="422" t="str">
        <f>IF(SUM(AW48:BM50)&gt;=10^3,MOD(INT(SUM(AW48:BM50)/10^3),10),"")</f>
        <v/>
      </c>
      <c r="BM53" s="422"/>
      <c r="BN53" s="422" t="str">
        <f>IF(SUM(AW48:BM50)&gt;=10^2,MOD(INT(SUM(AW48:BM50)/10^2),10),"")</f>
        <v/>
      </c>
      <c r="BO53" s="422"/>
      <c r="BP53" s="422" t="str">
        <f>IF(SUM(AW48:BM50)&gt;=10^2,INT(SUM(AW48:BM50)/10)-INT(SUM(AW48:BM50)/10^2)*10,"")</f>
        <v/>
      </c>
      <c r="BQ53" s="422"/>
      <c r="BR53" s="422" t="str">
        <f>IF(SUM(AW48:BM50)&gt;0,SUM(AW48:BM50)-INT(SUM(AW48:BM50)/10)*10,"")</f>
        <v/>
      </c>
      <c r="BS53" s="425"/>
      <c r="BT53" s="421" t="str">
        <f>IF(SUMPRODUCT(BV48:CQ50,10^{10,0,9,0,8,0,7,0,6,0,5,0,4,0,3,0,2,0,1,0,0,0;10,0,9,0,8,0,7,0,6,0,5,0,4,0,3,0,2,0,1,0,0,0;10,0,9,0,8,0,7,0,6,0,5,0,4,0,3,0,2,0,1,0,0,0})&gt;=10^11,MOD(INT(SUMPRODUCT(BV48:CQ50,10^{10,0,9,0,8,0,7,0,6,0,5,0,4,0,3,0,2,0,1,0,0,0;10,0,9,0,8,0,7,0,6,0,5,0,4,0,3,0,2,0,1,0,0,0;10,0,9,0,8,0,7,0,6,0,5,0,4,0,3,0,2,0,1,0,0,0})/10^11),10),"")</f>
        <v/>
      </c>
      <c r="BU53" s="422"/>
      <c r="BV53" s="423" t="str">
        <f>IF(SUMPRODUCT(BV48:CQ50,10^{10,0,9,0,8,0,7,0,6,0,5,0,4,0,3,0,2,0,1,0,0,0;10,0,9,0,8,0,7,0,6,0,5,0,4,0,3,0,2,0,1,0,0,0;10,0,9,0,8,0,7,0,6,0,5,0,4,0,3,0,2,0,1,0,0,0})&gt;=10^10,MOD(INT(SUMPRODUCT(BV48:CQ50,10^{10,0,9,0,8,0,7,0,6,0,5,0,4,0,3,0,2,0,1,0,0,0;10,0,9,0,8,0,7,0,6,0,5,0,4,0,3,0,2,0,1,0,0,0;10,0,9,0,8,0,7,0,6,0,5,0,4,0,3,0,2,0,1,0,0,0})/10^10),10),"")</f>
        <v/>
      </c>
      <c r="BW53" s="424"/>
      <c r="BX53" s="423" t="str">
        <f>IF(SUMPRODUCT(BV48:CQ50,10^{10,0,9,0,8,0,7,0,6,0,5,0,4,0,3,0,2,0,1,0,0,0;10,0,9,0,8,0,7,0,6,0,5,0,4,0,3,0,2,0,1,0,0,0;10,0,9,0,8,0,7,0,6,0,5,0,4,0,3,0,2,0,1,0,0,0})&gt;=10^9,MOD(INT(SUMPRODUCT(BV48:CQ50,10^{10,0,9,0,8,0,7,0,6,0,5,0,4,0,3,0,2,0,1,0,0,0;10,0,9,0,8,0,7,0,6,0,5,0,4,0,3,0,2,0,1,0,0,0;10,0,9,0,8,0,7,0,6,0,5,0,4,0,3,0,2,0,1,0,0,0})/10^9),10),"")</f>
        <v/>
      </c>
      <c r="BY53" s="424"/>
      <c r="BZ53" s="423" t="str">
        <f>IF(SUMPRODUCT(BV48:CQ50,10^{10,0,9,0,8,0,7,0,6,0,5,0,4,0,3,0,2,0,1,0,0,0;10,0,9,0,8,0,7,0,6,0,5,0,4,0,3,0,2,0,1,0,0,0;10,0,9,0,8,0,7,0,6,0,5,0,4,0,3,0,2,0,1,0,0,0})&gt;=10^8,MOD(INT(SUMPRODUCT(BV48:CQ50,10^{10,0,9,0,8,0,7,0,6,0,5,0,4,0,3,0,2,0,1,0,0,0;10,0,9,0,8,0,7,0,6,0,5,0,4,0,3,0,2,0,1,0,0,0;10,0,9,0,8,0,7,0,6,0,5,0,4,0,3,0,2,0,1,0,0,0})/10^8),10),"")</f>
        <v/>
      </c>
      <c r="CA53" s="424"/>
      <c r="CB53" s="423" t="str">
        <f>IF(SUMPRODUCT(BV48:CQ50,10^{10,0,9,0,8,0,7,0,6,0,5,0,4,0,3,0,2,0,1,0,0,0;10,0,9,0,8,0,7,0,6,0,5,0,4,0,3,0,2,0,1,0,0,0;10,0,9,0,8,0,7,0,6,0,5,0,4,0,3,0,2,0,1,0,0,0})&gt;=10^7,MOD(INT(SUMPRODUCT(BV48:CQ50,10^{10,0,9,0,8,0,7,0,6,0,5,0,4,0,3,0,2,0,1,0,0,0;10,0,9,0,8,0,7,0,6,0,5,0,4,0,3,0,2,0,1,0,0,0;10,0,9,0,8,0,7,0,6,0,5,0,4,0,3,0,2,0,1,0,0,0})/10^7),10),"")</f>
        <v/>
      </c>
      <c r="CC53" s="424"/>
      <c r="CD53" s="423" t="str">
        <f>IF(SUMPRODUCT(BV48:CQ50,10^{10,0,9,0,8,0,7,0,6,0,5,0,4,0,3,0,2,0,1,0,0,0;10,0,9,0,8,0,7,0,6,0,5,0,4,0,3,0,2,0,1,0,0,0;10,0,9,0,8,0,7,0,6,0,5,0,4,0,3,0,2,0,1,0,0,0})&gt;=10^6,MOD(INT(SUMPRODUCT(BV48:CQ50,10^{10,0,9,0,8,0,7,0,6,0,5,0,4,0,3,0,2,0,1,0,0,0;10,0,9,0,8,0,7,0,6,0,5,0,4,0,3,0,2,0,1,0,0,0;10,0,9,0,8,0,7,0,6,0,5,0,4,0,3,0,2,0,1,0,0,0})/10^6),10),"")</f>
        <v/>
      </c>
      <c r="CE53" s="424"/>
      <c r="CF53" s="423" t="str">
        <f>IF(SUMPRODUCT(BV48:CQ50,10^{10,0,9,0,8,0,7,0,6,0,5,0,4,0,3,0,2,0,1,0,0,0;10,0,9,0,8,0,7,0,6,0,5,0,4,0,3,0,2,0,1,0,0,0;10,0,9,0,8,0,7,0,6,0,5,0,4,0,3,0,2,0,1,0,0,0})&gt;=10^5,MOD(INT(SUMPRODUCT(BV48:CQ50,10^{10,0,9,0,8,0,7,0,6,0,5,0,4,0,3,0,2,0,1,0,0,0;10,0,9,0,8,0,7,0,6,0,5,0,4,0,3,0,2,0,1,0,0,0;10,0,9,0,8,0,7,0,6,0,5,0,4,0,3,0,2,0,1,0,0,0})/10^5),10),"")</f>
        <v/>
      </c>
      <c r="CG53" s="424"/>
      <c r="CH53" s="423" t="str">
        <f>IF(SUMPRODUCT(BV48:CQ50,10^{10,0,9,0,8,0,7,0,6,0,5,0,4,0,3,0,2,0,1,0,0,0;10,0,9,0,8,0,7,0,6,0,5,0,4,0,3,0,2,0,1,0,0,0;10,0,9,0,8,0,7,0,6,0,5,0,4,0,3,0,2,0,1,0,0,0})&gt;=10^4,MOD(INT(SUMPRODUCT(BV48:CQ50,10^{10,0,9,0,8,0,7,0,6,0,5,0,4,0,3,0,2,0,1,0,0,0;10,0,9,0,8,0,7,0,6,0,5,0,4,0,3,0,2,0,1,0,0,0;10,0,9,0,8,0,7,0,6,0,5,0,4,0,3,0,2,0,1,0,0,0})/10^4),10),"")</f>
        <v/>
      </c>
      <c r="CI53" s="424"/>
      <c r="CJ53" s="423" t="str">
        <f>IF(SUMPRODUCT(BV48:CQ50,10^{10,0,9,0,8,0,7,0,6,0,5,0,4,0,3,0,2,0,1,0,0,0;10,0,9,0,8,0,7,0,6,0,5,0,4,0,3,0,2,0,1,0,0,0;10,0,9,0,8,0,7,0,6,0,5,0,4,0,3,0,2,0,1,0,0,0})&gt;=10^3,MOD(INT(SUMPRODUCT(BV48:CQ50,10^{10,0,9,0,8,0,7,0,6,0,5,0,4,0,3,0,2,0,1,0,0,0;10,0,9,0,8,0,7,0,6,0,5,0,4,0,3,0,2,0,1,0,0,0;10,0,9,0,8,0,7,0,6,0,5,0,4,0,3,0,2,0,1,0,0,0})/10^3),10),"")</f>
        <v/>
      </c>
      <c r="CK53" s="424"/>
      <c r="CL53" s="423" t="str">
        <f>IF(SUMPRODUCT(BV48:CQ50,10^{10,0,9,0,8,0,7,0,6,0,5,0,4,0,3,0,2,0,1,0,0,0;10,0,9,0,8,0,7,0,6,0,5,0,4,0,3,0,2,0,1,0,0,0;10,0,9,0,8,0,7,0,6,0,5,0,4,0,3,0,2,0,1,0,0,0})&gt;=10^2,MOD(INT(SUMPRODUCT(BV48:CQ50,10^{10,0,9,0,8,0,7,0,6,0,5,0,4,0,3,0,2,0,1,0,0,0;10,0,9,0,8,0,7,0,6,0,5,0,4,0,3,0,2,0,1,0,0,0;10,0,9,0,8,0,7,0,6,0,5,0,4,0,3,0,2,0,1,0,0,0})/10^2),10),"")</f>
        <v/>
      </c>
      <c r="CM53" s="424"/>
      <c r="CN53" s="422" t="str">
        <f>IF(SUMPRODUCT(BV48:CQ50,10^{10,0,9,0,8,0,7,0,6,0,5,0,4,0,3,0,2,0,1,0,0,0;10,0,9,0,8,0,7,0,6,0,5,0,4,0,3,0,2,0,1,0,0,0;10,0,9,0,8,0,7,0,6,0,5,0,4,0,3,0,2,0,1,0,0,0})&gt;=10^1,MOD(INT(SUMPRODUCT(BV48:CQ50,10^{10,0,9,0,8,0,7,0,6,0,5,0,4,0,3,0,2,0,1,0,0,0;10,0,9,0,8,0,7,0,6,0,5,0,4,0,3,0,2,0,1,0,0,0;10,0,9,0,8,0,7,0,6,0,5,0,4,0,3,0,2,0,1,0,0,0})/10^1),10),"")</f>
        <v/>
      </c>
      <c r="CO53" s="422"/>
      <c r="CP53" s="422" t="str">
        <f>IF(SUMPRODUCT(BV48:CQ50,10^{10,0,9,0,8,0,7,0,6,0,5,0,4,0,3,0,2,0,1,0,0,0;10,0,9,0,8,0,7,0,6,0,5,0,4,0,3,0,2,0,1,0,0,0;10,0,9,0,8,0,7,0,6,0,5,0,4,0,3,0,2,0,1,0,0,0})&gt;=10^0,MOD(INT(SUMPRODUCT(BV48:CQ50,10^{10,0,9,0,8,0,7,0,6,0,5,0,4,0,3,0,2,0,1,0,0,0;10,0,9,0,8,0,7,0,6,0,5,0,4,0,3,0,2,0,1,0,0,0;10,0,9,0,8,0,7,0,6,0,5,0,4,0,3,0,2,0,1,0,0,0})/10^0),10),"")</f>
        <v/>
      </c>
      <c r="CQ53" s="425"/>
    </row>
    <row r="54" spans="1:95" ht="15" customHeight="1" x14ac:dyDescent="0.15">
      <c r="A54" s="319" t="s">
        <v>95</v>
      </c>
      <c r="B54" s="320"/>
      <c r="C54" s="320"/>
      <c r="D54" s="320"/>
      <c r="E54" s="198" t="s">
        <v>59</v>
      </c>
      <c r="F54" s="199"/>
      <c r="G54" s="199"/>
      <c r="H54" s="200"/>
      <c r="I54" s="225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7"/>
      <c r="AR54" s="207" t="s">
        <v>60</v>
      </c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9"/>
      <c r="BD54" s="210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2"/>
      <c r="BX54" s="278" t="s">
        <v>94</v>
      </c>
      <c r="BY54" s="279"/>
      <c r="BZ54" s="279"/>
      <c r="CA54" s="280"/>
      <c r="CB54" s="35" t="s">
        <v>111</v>
      </c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7"/>
    </row>
    <row r="55" spans="1:95" ht="18" customHeight="1" x14ac:dyDescent="0.15">
      <c r="A55" s="321"/>
      <c r="B55" s="322"/>
      <c r="C55" s="322"/>
      <c r="D55" s="322"/>
      <c r="E55" s="201"/>
      <c r="F55" s="202"/>
      <c r="G55" s="202"/>
      <c r="H55" s="203"/>
      <c r="I55" s="225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7"/>
      <c r="AR55" s="213" t="s">
        <v>82</v>
      </c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5"/>
      <c r="BD55" s="219" t="s">
        <v>105</v>
      </c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87"/>
      <c r="BV55" s="287"/>
      <c r="BW55" s="288"/>
      <c r="BX55" s="281"/>
      <c r="BY55" s="282"/>
      <c r="BZ55" s="282"/>
      <c r="CA55" s="283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40"/>
    </row>
    <row r="56" spans="1:95" ht="18" customHeight="1" x14ac:dyDescent="0.15">
      <c r="A56" s="321"/>
      <c r="B56" s="322"/>
      <c r="C56" s="322"/>
      <c r="D56" s="322"/>
      <c r="E56" s="201"/>
      <c r="F56" s="202"/>
      <c r="G56" s="202"/>
      <c r="H56" s="203"/>
      <c r="I56" s="225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7"/>
      <c r="AR56" s="216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8"/>
      <c r="BD56" s="221" t="s">
        <v>109</v>
      </c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89"/>
      <c r="BV56" s="289"/>
      <c r="BW56" s="290"/>
      <c r="BX56" s="281"/>
      <c r="BY56" s="282"/>
      <c r="BZ56" s="282"/>
      <c r="CA56" s="283"/>
      <c r="CB56" s="38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40"/>
    </row>
    <row r="57" spans="1:95" ht="18" customHeight="1" x14ac:dyDescent="0.15">
      <c r="A57" s="321"/>
      <c r="B57" s="322"/>
      <c r="C57" s="322"/>
      <c r="D57" s="322"/>
      <c r="E57" s="201"/>
      <c r="F57" s="202"/>
      <c r="G57" s="202"/>
      <c r="H57" s="203"/>
      <c r="I57" s="228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30"/>
      <c r="AR57" s="207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9"/>
      <c r="BD57" s="223" t="s">
        <v>110</v>
      </c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32"/>
      <c r="BU57" s="291"/>
      <c r="BV57" s="291"/>
      <c r="BW57" s="292"/>
      <c r="BX57" s="281"/>
      <c r="BY57" s="282"/>
      <c r="BZ57" s="282"/>
      <c r="CA57" s="283"/>
      <c r="CB57" s="38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40"/>
    </row>
    <row r="58" spans="1:95" ht="9" customHeight="1" x14ac:dyDescent="0.15">
      <c r="A58" s="321"/>
      <c r="B58" s="322"/>
      <c r="C58" s="322"/>
      <c r="D58" s="322"/>
      <c r="E58" s="201"/>
      <c r="F58" s="202"/>
      <c r="G58" s="202"/>
      <c r="H58" s="203"/>
      <c r="I58" s="264" t="s">
        <v>61</v>
      </c>
      <c r="J58" s="264"/>
      <c r="K58" s="264"/>
      <c r="L58" s="264"/>
      <c r="M58" s="264"/>
      <c r="N58" s="264"/>
      <c r="O58" s="264"/>
      <c r="P58" s="264"/>
      <c r="Q58" s="264"/>
      <c r="R58" s="272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4"/>
      <c r="AR58" s="263" t="s">
        <v>62</v>
      </c>
      <c r="AS58" s="264"/>
      <c r="AT58" s="264"/>
      <c r="AU58" s="264"/>
      <c r="AV58" s="264"/>
      <c r="AW58" s="264"/>
      <c r="AX58" s="264"/>
      <c r="AY58" s="264"/>
      <c r="AZ58" s="264"/>
      <c r="BA58" s="265"/>
      <c r="BB58" s="317"/>
      <c r="BC58" s="270"/>
      <c r="BD58" s="270"/>
      <c r="BE58" s="270"/>
      <c r="BF58" s="270" t="s">
        <v>54</v>
      </c>
      <c r="BG58" s="270"/>
      <c r="BH58" s="270"/>
      <c r="BI58" s="270"/>
      <c r="BJ58" s="270"/>
      <c r="BK58" s="270"/>
      <c r="BL58" s="270" t="s">
        <v>52</v>
      </c>
      <c r="BM58" s="270"/>
      <c r="BN58" s="270"/>
      <c r="BO58" s="270"/>
      <c r="BP58" s="270"/>
      <c r="BQ58" s="270"/>
      <c r="BR58" s="270" t="s">
        <v>63</v>
      </c>
      <c r="BS58" s="318"/>
      <c r="BT58" s="317"/>
      <c r="BU58" s="270"/>
      <c r="BV58" s="270"/>
      <c r="BW58" s="271"/>
      <c r="BX58" s="281"/>
      <c r="BY58" s="282"/>
      <c r="BZ58" s="282"/>
      <c r="CA58" s="283"/>
      <c r="CB58" s="38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40"/>
    </row>
    <row r="59" spans="1:95" ht="15" customHeight="1" x14ac:dyDescent="0.15">
      <c r="A59" s="321"/>
      <c r="B59" s="322"/>
      <c r="C59" s="322"/>
      <c r="D59" s="322"/>
      <c r="E59" s="204"/>
      <c r="F59" s="205"/>
      <c r="G59" s="205"/>
      <c r="H59" s="206"/>
      <c r="I59" s="267"/>
      <c r="J59" s="267"/>
      <c r="K59" s="267"/>
      <c r="L59" s="267"/>
      <c r="M59" s="267"/>
      <c r="N59" s="304"/>
      <c r="O59" s="304"/>
      <c r="P59" s="304"/>
      <c r="Q59" s="304"/>
      <c r="R59" s="275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7"/>
      <c r="AR59" s="266"/>
      <c r="AS59" s="267"/>
      <c r="AT59" s="267"/>
      <c r="AU59" s="267"/>
      <c r="AV59" s="267"/>
      <c r="AW59" s="267"/>
      <c r="AX59" s="267"/>
      <c r="AY59" s="267"/>
      <c r="AZ59" s="267"/>
      <c r="BA59" s="268"/>
      <c r="BB59" s="302"/>
      <c r="BC59" s="269"/>
      <c r="BD59" s="269"/>
      <c r="BE59" s="269"/>
      <c r="BF59" s="269"/>
      <c r="BG59" s="269"/>
      <c r="BH59" s="269"/>
      <c r="BI59" s="269"/>
      <c r="BJ59" s="269"/>
      <c r="BK59" s="269"/>
      <c r="BL59" s="269"/>
      <c r="BM59" s="269"/>
      <c r="BN59" s="269"/>
      <c r="BO59" s="269"/>
      <c r="BP59" s="269"/>
      <c r="BQ59" s="269"/>
      <c r="BR59" s="269"/>
      <c r="BS59" s="301"/>
      <c r="BT59" s="302"/>
      <c r="BU59" s="269"/>
      <c r="BV59" s="269"/>
      <c r="BW59" s="303"/>
      <c r="BX59" s="284"/>
      <c r="BY59" s="285"/>
      <c r="BZ59" s="285"/>
      <c r="CA59" s="286"/>
      <c r="CB59" s="38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40"/>
    </row>
    <row r="60" spans="1:95" ht="12" customHeight="1" x14ac:dyDescent="0.15">
      <c r="A60" s="321"/>
      <c r="B60" s="322"/>
      <c r="C60" s="322"/>
      <c r="D60" s="322"/>
      <c r="E60" s="305" t="s">
        <v>64</v>
      </c>
      <c r="F60" s="306"/>
      <c r="G60" s="306"/>
      <c r="H60" s="306"/>
      <c r="I60" s="306"/>
      <c r="J60" s="306"/>
      <c r="K60" s="306"/>
      <c r="L60" s="306"/>
      <c r="M60" s="307"/>
      <c r="N60" s="293" t="s">
        <v>65</v>
      </c>
      <c r="O60" s="294"/>
      <c r="P60" s="294"/>
      <c r="Q60" s="294"/>
      <c r="R60" s="294"/>
      <c r="S60" s="294"/>
      <c r="T60" s="294"/>
      <c r="U60" s="295"/>
      <c r="V60" s="255"/>
      <c r="W60" s="256"/>
      <c r="X60" s="256"/>
      <c r="Y60" s="256"/>
      <c r="Z60" s="256"/>
      <c r="AA60" s="256"/>
      <c r="AB60" s="256"/>
      <c r="AC60" s="256"/>
      <c r="AD60" s="256"/>
      <c r="AE60" s="256"/>
      <c r="AF60" s="256" t="s">
        <v>68</v>
      </c>
      <c r="AG60" s="256"/>
      <c r="AH60" s="293" t="s">
        <v>67</v>
      </c>
      <c r="AI60" s="294"/>
      <c r="AJ60" s="294"/>
      <c r="AK60" s="294"/>
      <c r="AL60" s="294"/>
      <c r="AM60" s="294"/>
      <c r="AN60" s="294"/>
      <c r="AO60" s="295"/>
      <c r="AP60" s="314">
        <v>0</v>
      </c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6"/>
      <c r="BX60" s="257" t="s">
        <v>107</v>
      </c>
      <c r="BY60" s="258"/>
      <c r="BZ60" s="258"/>
      <c r="CA60" s="259"/>
      <c r="CB60" s="38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40"/>
    </row>
    <row r="61" spans="1:95" ht="12" customHeight="1" x14ac:dyDescent="0.15">
      <c r="A61" s="321"/>
      <c r="B61" s="322"/>
      <c r="C61" s="322"/>
      <c r="D61" s="322"/>
      <c r="E61" s="308"/>
      <c r="F61" s="309"/>
      <c r="G61" s="309"/>
      <c r="H61" s="309"/>
      <c r="I61" s="309"/>
      <c r="J61" s="309"/>
      <c r="K61" s="309"/>
      <c r="L61" s="309"/>
      <c r="M61" s="310"/>
      <c r="N61" s="293" t="s">
        <v>66</v>
      </c>
      <c r="O61" s="294"/>
      <c r="P61" s="294"/>
      <c r="Q61" s="294"/>
      <c r="R61" s="294"/>
      <c r="S61" s="294"/>
      <c r="T61" s="294"/>
      <c r="U61" s="295"/>
      <c r="V61" s="311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3"/>
      <c r="BX61" s="260"/>
      <c r="BY61" s="261"/>
      <c r="BZ61" s="261"/>
      <c r="CA61" s="262"/>
      <c r="CB61" s="38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40"/>
    </row>
    <row r="62" spans="1:95" ht="24" customHeight="1" x14ac:dyDescent="0.15">
      <c r="A62" s="44" t="s">
        <v>69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6"/>
      <c r="V62" s="298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300"/>
      <c r="CB62" s="38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40"/>
    </row>
    <row r="63" spans="1:95" ht="15" customHeight="1" x14ac:dyDescent="0.1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50" t="s">
        <v>118</v>
      </c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2"/>
      <c r="CB63" s="41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</row>
    <row r="64" spans="1:95" ht="12" customHeight="1" x14ac:dyDescent="0.15">
      <c r="D64" s="31" t="s">
        <v>108</v>
      </c>
    </row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ht="12" hidden="1" customHeight="1" x14ac:dyDescent="0.15"/>
    <row r="76" ht="18" hidden="1" customHeight="1" x14ac:dyDescent="0.15"/>
    <row r="77" ht="18" hidden="1" customHeight="1" x14ac:dyDescent="0.15"/>
    <row r="78" ht="18" hidden="1" customHeight="1" x14ac:dyDescent="0.15"/>
    <row r="79" ht="18" hidden="1" customHeight="1" x14ac:dyDescent="0.15"/>
    <row r="80" ht="18" hidden="1" customHeight="1" x14ac:dyDescent="0.15"/>
    <row r="81" ht="18" hidden="1" customHeight="1" x14ac:dyDescent="0.15"/>
    <row r="82" x14ac:dyDescent="0.15"/>
    <row r="83" x14ac:dyDescent="0.15"/>
    <row r="84" x14ac:dyDescent="0.15"/>
  </sheetData>
  <mergeCells count="519">
    <mergeCell ref="L53:M53"/>
    <mergeCell ref="N53:O53"/>
    <mergeCell ref="P53:Q53"/>
    <mergeCell ref="R53:S53"/>
    <mergeCell ref="T53:U53"/>
    <mergeCell ref="V53:W53"/>
    <mergeCell ref="Z52:AA52"/>
    <mergeCell ref="AB52:AC52"/>
    <mergeCell ref="X53:Y53"/>
    <mergeCell ref="V52:W52"/>
    <mergeCell ref="P52:Q52"/>
    <mergeCell ref="R52:S52"/>
    <mergeCell ref="Z53:AA53"/>
    <mergeCell ref="AB53:AC53"/>
    <mergeCell ref="N35:S35"/>
    <mergeCell ref="AH36:AM36"/>
    <mergeCell ref="T36:Y36"/>
    <mergeCell ref="AD49:AE49"/>
    <mergeCell ref="AF49:AG49"/>
    <mergeCell ref="AD48:AE48"/>
    <mergeCell ref="AF48:AG48"/>
    <mergeCell ref="Z48:AA48"/>
    <mergeCell ref="AH48:AI48"/>
    <mergeCell ref="N37:S37"/>
    <mergeCell ref="AG41:AP41"/>
    <mergeCell ref="G39:H41"/>
    <mergeCell ref="I39:V41"/>
    <mergeCell ref="W39:BL40"/>
    <mergeCell ref="W41:AF41"/>
    <mergeCell ref="AR48:AS48"/>
    <mergeCell ref="AJ48:AK48"/>
    <mergeCell ref="AT48:AU48"/>
    <mergeCell ref="W44:AF44"/>
    <mergeCell ref="AG44:AP44"/>
    <mergeCell ref="F30:M30"/>
    <mergeCell ref="AH31:AU31"/>
    <mergeCell ref="G42:H42"/>
    <mergeCell ref="CH12:CP12"/>
    <mergeCell ref="CB8:CD8"/>
    <mergeCell ref="CB9:CD9"/>
    <mergeCell ref="CL53:CM53"/>
    <mergeCell ref="CN53:CO53"/>
    <mergeCell ref="CF48:CG48"/>
    <mergeCell ref="CH48:CI48"/>
    <mergeCell ref="CN48:CO48"/>
    <mergeCell ref="CN47:CO47"/>
    <mergeCell ref="CP53:CQ53"/>
    <mergeCell ref="CF53:CG53"/>
    <mergeCell ref="BL29:CC29"/>
    <mergeCell ref="BA44:BL44"/>
    <mergeCell ref="CF16:CQ16"/>
    <mergeCell ref="BF23:BM23"/>
    <mergeCell ref="BN23:BU23"/>
    <mergeCell ref="CF22:CQ22"/>
    <mergeCell ref="BN25:BU25"/>
    <mergeCell ref="BV22:CE22"/>
    <mergeCell ref="BV23:CE23"/>
    <mergeCell ref="BV20:CQ21"/>
    <mergeCell ref="BF22:BM22"/>
    <mergeCell ref="AJ23:BE23"/>
    <mergeCell ref="AJ24:BE24"/>
    <mergeCell ref="X49:Y49"/>
    <mergeCell ref="AB49:AC49"/>
    <mergeCell ref="K51:AC51"/>
    <mergeCell ref="L52:M52"/>
    <mergeCell ref="AP52:AQ52"/>
    <mergeCell ref="AR52:AS52"/>
    <mergeCell ref="T49:U49"/>
    <mergeCell ref="V50:W50"/>
    <mergeCell ref="T52:U52"/>
    <mergeCell ref="X50:Y50"/>
    <mergeCell ref="X52:Y52"/>
    <mergeCell ref="AQ44:AZ44"/>
    <mergeCell ref="AD52:AE52"/>
    <mergeCell ref="AT52:AU52"/>
    <mergeCell ref="AV52:AW52"/>
    <mergeCell ref="AD50:AE50"/>
    <mergeCell ref="AF50:AG50"/>
    <mergeCell ref="AW49:BM49"/>
    <mergeCell ref="AW50:BM50"/>
    <mergeCell ref="AH49:AI49"/>
    <mergeCell ref="AJ49:AK49"/>
    <mergeCell ref="AL49:AM49"/>
    <mergeCell ref="AP49:AQ49"/>
    <mergeCell ref="AT47:AU47"/>
    <mergeCell ref="AJ47:AK47"/>
    <mergeCell ref="AL47:AM47"/>
    <mergeCell ref="AP47:AQ47"/>
    <mergeCell ref="AD47:AE47"/>
    <mergeCell ref="AF47:AG47"/>
    <mergeCell ref="AH47:AI47"/>
    <mergeCell ref="AX52:AY52"/>
    <mergeCell ref="I44:V44"/>
    <mergeCell ref="AF52:AG52"/>
    <mergeCell ref="AN52:AO52"/>
    <mergeCell ref="C50:D50"/>
    <mergeCell ref="C49:D49"/>
    <mergeCell ref="C48:D48"/>
    <mergeCell ref="C47:D47"/>
    <mergeCell ref="C45:D46"/>
    <mergeCell ref="R48:S48"/>
    <mergeCell ref="X48:Y48"/>
    <mergeCell ref="N48:O48"/>
    <mergeCell ref="P48:Q48"/>
    <mergeCell ref="E48:K48"/>
    <mergeCell ref="L49:M49"/>
    <mergeCell ref="L50:M50"/>
    <mergeCell ref="V49:W49"/>
    <mergeCell ref="P49:Q49"/>
    <mergeCell ref="R49:S49"/>
    <mergeCell ref="L48:M48"/>
    <mergeCell ref="L47:M47"/>
    <mergeCell ref="N47:O47"/>
    <mergeCell ref="A39:F44"/>
    <mergeCell ref="N52:O52"/>
    <mergeCell ref="I42:V42"/>
    <mergeCell ref="A1:X1"/>
    <mergeCell ref="A4:I4"/>
    <mergeCell ref="A7:F7"/>
    <mergeCell ref="A5:F5"/>
    <mergeCell ref="G5:V5"/>
    <mergeCell ref="A2:CQ2"/>
    <mergeCell ref="CB5:CD5"/>
    <mergeCell ref="AD51:AU51"/>
    <mergeCell ref="AV51:BM51"/>
    <mergeCell ref="BN51:BS51"/>
    <mergeCell ref="AN36:AS36"/>
    <mergeCell ref="AP48:AQ48"/>
    <mergeCell ref="BX49:BY49"/>
    <mergeCell ref="AH35:AM35"/>
    <mergeCell ref="AN35:AS35"/>
    <mergeCell ref="AH33:AS34"/>
    <mergeCell ref="T48:U48"/>
    <mergeCell ref="V48:W48"/>
    <mergeCell ref="BN22:BU22"/>
    <mergeCell ref="CF17:CG17"/>
    <mergeCell ref="CH17:CI17"/>
    <mergeCell ref="CJ17:CK17"/>
    <mergeCell ref="CL17:CM17"/>
    <mergeCell ref="G44:H44"/>
    <mergeCell ref="CP17:CQ17"/>
    <mergeCell ref="CF18:CQ19"/>
    <mergeCell ref="CN17:CO17"/>
    <mergeCell ref="AV28:CQ28"/>
    <mergeCell ref="BV26:CE26"/>
    <mergeCell ref="CF23:CQ23"/>
    <mergeCell ref="CF25:CQ25"/>
    <mergeCell ref="CF24:CQ24"/>
    <mergeCell ref="BV24:CE24"/>
    <mergeCell ref="BV25:CE25"/>
    <mergeCell ref="BF24:BM24"/>
    <mergeCell ref="BN24:BU24"/>
    <mergeCell ref="BF20:BU21"/>
    <mergeCell ref="CF26:CQ26"/>
    <mergeCell ref="AV26:BU26"/>
    <mergeCell ref="BL31:CC31"/>
    <mergeCell ref="BL32:CC32"/>
    <mergeCell ref="CD32:CQ32"/>
    <mergeCell ref="N27:CQ27"/>
    <mergeCell ref="AV31:BC31"/>
    <mergeCell ref="AV30:BC30"/>
    <mergeCell ref="AV29:BC29"/>
    <mergeCell ref="N32:AG32"/>
    <mergeCell ref="N30:AG30"/>
    <mergeCell ref="AH32:AU32"/>
    <mergeCell ref="CD31:CQ31"/>
    <mergeCell ref="N29:AG29"/>
    <mergeCell ref="AV32:BC32"/>
    <mergeCell ref="AH30:AU30"/>
    <mergeCell ref="AH29:AU29"/>
    <mergeCell ref="N31:AG31"/>
    <mergeCell ref="CD29:CQ29"/>
    <mergeCell ref="CD30:CQ30"/>
    <mergeCell ref="A14:B14"/>
    <mergeCell ref="H33:M35"/>
    <mergeCell ref="E49:K49"/>
    <mergeCell ref="N49:O49"/>
    <mergeCell ref="E50:K50"/>
    <mergeCell ref="R50:S50"/>
    <mergeCell ref="T50:U50"/>
    <mergeCell ref="BF16:CE16"/>
    <mergeCell ref="BF17:CE19"/>
    <mergeCell ref="L16:BE16"/>
    <mergeCell ref="L19:BE19"/>
    <mergeCell ref="Z35:AG35"/>
    <mergeCell ref="E46:K46"/>
    <mergeCell ref="E47:K47"/>
    <mergeCell ref="F36:G36"/>
    <mergeCell ref="F37:G37"/>
    <mergeCell ref="F38:G38"/>
    <mergeCell ref="H36:M36"/>
    <mergeCell ref="BZ49:CA49"/>
    <mergeCell ref="CB49:CC49"/>
    <mergeCell ref="BD29:BK29"/>
    <mergeCell ref="BD30:BK30"/>
    <mergeCell ref="AJ21:BE22"/>
    <mergeCell ref="BL30:CC30"/>
    <mergeCell ref="BZ50:CA50"/>
    <mergeCell ref="CD50:CE50"/>
    <mergeCell ref="CP50:CQ50"/>
    <mergeCell ref="CF50:CG50"/>
    <mergeCell ref="CH50:CI50"/>
    <mergeCell ref="CJ50:CK50"/>
    <mergeCell ref="CL50:CM50"/>
    <mergeCell ref="CD48:CE48"/>
    <mergeCell ref="BZ48:CA48"/>
    <mergeCell ref="CJ48:CK48"/>
    <mergeCell ref="CL48:CM48"/>
    <mergeCell ref="CB48:CC48"/>
    <mergeCell ref="CL49:CM49"/>
    <mergeCell ref="CJ49:CK49"/>
    <mergeCell ref="CN52:CO52"/>
    <mergeCell ref="CP49:CQ49"/>
    <mergeCell ref="AL48:AM48"/>
    <mergeCell ref="BD53:BE53"/>
    <mergeCell ref="BH53:BI53"/>
    <mergeCell ref="BV52:BW52"/>
    <mergeCell ref="BN48:BU48"/>
    <mergeCell ref="BV49:BW49"/>
    <mergeCell ref="BX48:BY48"/>
    <mergeCell ref="BV48:BW48"/>
    <mergeCell ref="BV50:BW50"/>
    <mergeCell ref="BT51:CQ51"/>
    <mergeCell ref="AL52:AM52"/>
    <mergeCell ref="BN52:BO52"/>
    <mergeCell ref="BP52:BQ52"/>
    <mergeCell ref="BR52:BS52"/>
    <mergeCell ref="BT52:BU52"/>
    <mergeCell ref="CP52:CQ52"/>
    <mergeCell ref="CN49:CO49"/>
    <mergeCell ref="CF49:CG49"/>
    <mergeCell ref="AN53:AO53"/>
    <mergeCell ref="AP53:AQ53"/>
    <mergeCell ref="CP48:CQ48"/>
    <mergeCell ref="CN50:CO50"/>
    <mergeCell ref="CH53:CI53"/>
    <mergeCell ref="CJ53:CK53"/>
    <mergeCell ref="AZ52:BA52"/>
    <mergeCell ref="BB52:BC52"/>
    <mergeCell ref="BD52:BE52"/>
    <mergeCell ref="BF52:BG52"/>
    <mergeCell ref="BH52:BI52"/>
    <mergeCell ref="BV53:BW53"/>
    <mergeCell ref="CF52:CG52"/>
    <mergeCell ref="BJ52:BK52"/>
    <mergeCell ref="BL52:BM52"/>
    <mergeCell ref="CB53:CC53"/>
    <mergeCell ref="BX53:BY53"/>
    <mergeCell ref="BF53:BG53"/>
    <mergeCell ref="BR53:BS53"/>
    <mergeCell ref="BT53:BU53"/>
    <mergeCell ref="CD52:CE52"/>
    <mergeCell ref="CB52:CC52"/>
    <mergeCell ref="BZ52:CA52"/>
    <mergeCell ref="BN49:BU49"/>
    <mergeCell ref="BN50:BU50"/>
    <mergeCell ref="CD49:CE49"/>
    <mergeCell ref="CJ52:CK52"/>
    <mergeCell ref="CL52:CM52"/>
    <mergeCell ref="AR49:AS49"/>
    <mergeCell ref="AT49:AU49"/>
    <mergeCell ref="CH49:CI49"/>
    <mergeCell ref="AR53:AS53"/>
    <mergeCell ref="AT53:AU53"/>
    <mergeCell ref="AV53:AW53"/>
    <mergeCell ref="AX53:AY53"/>
    <mergeCell ref="AZ53:BA53"/>
    <mergeCell ref="BB53:BC53"/>
    <mergeCell ref="BX50:BY50"/>
    <mergeCell ref="CB50:CC50"/>
    <mergeCell ref="BJ53:BK53"/>
    <mergeCell ref="BL53:BM53"/>
    <mergeCell ref="BN53:BO53"/>
    <mergeCell ref="BZ53:CA53"/>
    <mergeCell ref="CD53:CE53"/>
    <mergeCell ref="BP53:BQ53"/>
    <mergeCell ref="CH52:CI52"/>
    <mergeCell ref="BX52:BY52"/>
    <mergeCell ref="CB47:CC47"/>
    <mergeCell ref="CD47:CE47"/>
    <mergeCell ref="CP47:CQ47"/>
    <mergeCell ref="BN47:BU47"/>
    <mergeCell ref="CF47:CG47"/>
    <mergeCell ref="CH47:CI47"/>
    <mergeCell ref="CJ47:CK47"/>
    <mergeCell ref="CL47:CM47"/>
    <mergeCell ref="BX47:BY47"/>
    <mergeCell ref="BZ47:CA47"/>
    <mergeCell ref="BV47:BW47"/>
    <mergeCell ref="CJ37:CQ37"/>
    <mergeCell ref="CJ38:CQ38"/>
    <mergeCell ref="BN46:BU46"/>
    <mergeCell ref="BV46:CQ46"/>
    <mergeCell ref="BM43:BZ43"/>
    <mergeCell ref="W42:AF42"/>
    <mergeCell ref="AG42:AP42"/>
    <mergeCell ref="BM44:BZ44"/>
    <mergeCell ref="AQ42:AZ42"/>
    <mergeCell ref="BA42:BL42"/>
    <mergeCell ref="BM42:BZ42"/>
    <mergeCell ref="AQ41:AZ41"/>
    <mergeCell ref="BN45:CQ45"/>
    <mergeCell ref="E45:AU45"/>
    <mergeCell ref="AV46:BM46"/>
    <mergeCell ref="BA45:BH45"/>
    <mergeCell ref="G43:H43"/>
    <mergeCell ref="I43:V43"/>
    <mergeCell ref="AD46:AU46"/>
    <mergeCell ref="A33:E38"/>
    <mergeCell ref="BM39:BZ41"/>
    <mergeCell ref="A45:B53"/>
    <mergeCell ref="F33:G35"/>
    <mergeCell ref="T35:Y35"/>
    <mergeCell ref="A20:C32"/>
    <mergeCell ref="D25:E25"/>
    <mergeCell ref="F23:Y23"/>
    <mergeCell ref="F24:Y24"/>
    <mergeCell ref="F25:Y25"/>
    <mergeCell ref="N28:AU28"/>
    <mergeCell ref="Z24:AI24"/>
    <mergeCell ref="Z22:AI22"/>
    <mergeCell ref="D20:E22"/>
    <mergeCell ref="D23:E23"/>
    <mergeCell ref="Z25:AI25"/>
    <mergeCell ref="Z23:AI23"/>
    <mergeCell ref="D24:E24"/>
    <mergeCell ref="F22:Y22"/>
    <mergeCell ref="F21:AI21"/>
    <mergeCell ref="F20:BE20"/>
    <mergeCell ref="AJ25:BE25"/>
    <mergeCell ref="D26:AU26"/>
    <mergeCell ref="BD31:BK31"/>
    <mergeCell ref="BD32:BK32"/>
    <mergeCell ref="BF25:BM25"/>
    <mergeCell ref="D27:E29"/>
    <mergeCell ref="D30:E30"/>
    <mergeCell ref="D31:E31"/>
    <mergeCell ref="D32:E32"/>
    <mergeCell ref="F32:M32"/>
    <mergeCell ref="F31:M31"/>
    <mergeCell ref="V62:CA62"/>
    <mergeCell ref="BR59:BS59"/>
    <mergeCell ref="BT59:BU59"/>
    <mergeCell ref="BV59:BW59"/>
    <mergeCell ref="BN59:BO59"/>
    <mergeCell ref="BP59:BQ59"/>
    <mergeCell ref="I58:Q59"/>
    <mergeCell ref="E60:M61"/>
    <mergeCell ref="N60:U60"/>
    <mergeCell ref="V61:BW61"/>
    <mergeCell ref="AH60:AO60"/>
    <mergeCell ref="AP60:BW60"/>
    <mergeCell ref="BB59:BC59"/>
    <mergeCell ref="BB58:BC58"/>
    <mergeCell ref="BR58:BS58"/>
    <mergeCell ref="BD58:BE58"/>
    <mergeCell ref="BF58:BG58"/>
    <mergeCell ref="W43:AF43"/>
    <mergeCell ref="BT58:BU58"/>
    <mergeCell ref="AF60:AG60"/>
    <mergeCell ref="A54:D61"/>
    <mergeCell ref="V60:AE60"/>
    <mergeCell ref="BX60:CA61"/>
    <mergeCell ref="AR58:BA59"/>
    <mergeCell ref="BJ59:BK59"/>
    <mergeCell ref="BL59:BM59"/>
    <mergeCell ref="BP58:BQ58"/>
    <mergeCell ref="BN58:BO58"/>
    <mergeCell ref="BD59:BE59"/>
    <mergeCell ref="BF59:BG59"/>
    <mergeCell ref="BH59:BI59"/>
    <mergeCell ref="BV58:BW58"/>
    <mergeCell ref="R58:AQ59"/>
    <mergeCell ref="BX54:CA59"/>
    <mergeCell ref="BU55:BW55"/>
    <mergeCell ref="BU56:BW56"/>
    <mergeCell ref="BU57:BW57"/>
    <mergeCell ref="N61:U61"/>
    <mergeCell ref="BH58:BI58"/>
    <mergeCell ref="BJ58:BK58"/>
    <mergeCell ref="BL58:BM58"/>
    <mergeCell ref="E54:H59"/>
    <mergeCell ref="AR54:BC54"/>
    <mergeCell ref="BD54:BW54"/>
    <mergeCell ref="AR55:BC57"/>
    <mergeCell ref="BD55:BT55"/>
    <mergeCell ref="BD56:BT56"/>
    <mergeCell ref="BD57:BS57"/>
    <mergeCell ref="I54:AQ57"/>
    <mergeCell ref="AW48:BM48"/>
    <mergeCell ref="AT50:AU50"/>
    <mergeCell ref="AJ50:AK50"/>
    <mergeCell ref="AL50:AM50"/>
    <mergeCell ref="AN50:AO50"/>
    <mergeCell ref="AP50:AQ50"/>
    <mergeCell ref="AR50:AS50"/>
    <mergeCell ref="AN49:AO49"/>
    <mergeCell ref="AB48:AC48"/>
    <mergeCell ref="AB50:AC50"/>
    <mergeCell ref="AN48:AO48"/>
    <mergeCell ref="C51:F53"/>
    <mergeCell ref="G51:J53"/>
    <mergeCell ref="N50:O50"/>
    <mergeCell ref="P50:Q50"/>
    <mergeCell ref="Z49:AA49"/>
    <mergeCell ref="AL53:AM53"/>
    <mergeCell ref="AH52:AI52"/>
    <mergeCell ref="AJ52:AK52"/>
    <mergeCell ref="Z50:AA50"/>
    <mergeCell ref="AH50:AI50"/>
    <mergeCell ref="AD53:AE53"/>
    <mergeCell ref="AH53:AI53"/>
    <mergeCell ref="AJ53:AK53"/>
    <mergeCell ref="AF53:AG53"/>
    <mergeCell ref="AT37:BE37"/>
    <mergeCell ref="AT36:BE36"/>
    <mergeCell ref="BF35:BM35"/>
    <mergeCell ref="BN37:BS37"/>
    <mergeCell ref="BF37:BM37"/>
    <mergeCell ref="BN38:BS38"/>
    <mergeCell ref="BN35:BS35"/>
    <mergeCell ref="BF38:BM38"/>
    <mergeCell ref="T47:U47"/>
    <mergeCell ref="V47:W47"/>
    <mergeCell ref="AN47:AO47"/>
    <mergeCell ref="AV47:BM47"/>
    <mergeCell ref="X47:Y47"/>
    <mergeCell ref="Z47:AA47"/>
    <mergeCell ref="AR47:AS47"/>
    <mergeCell ref="AG43:AP43"/>
    <mergeCell ref="AQ43:AZ43"/>
    <mergeCell ref="BA43:BL43"/>
    <mergeCell ref="L46:AC46"/>
    <mergeCell ref="P47:Q47"/>
    <mergeCell ref="R47:S47"/>
    <mergeCell ref="AB47:AC47"/>
    <mergeCell ref="BA41:BL41"/>
    <mergeCell ref="N36:S36"/>
    <mergeCell ref="N33:AG34"/>
    <mergeCell ref="BZ36:CI36"/>
    <mergeCell ref="CJ35:CQ35"/>
    <mergeCell ref="AT34:BM34"/>
    <mergeCell ref="BN34:CQ34"/>
    <mergeCell ref="CJ36:CQ36"/>
    <mergeCell ref="Z38:AG38"/>
    <mergeCell ref="AN37:AS37"/>
    <mergeCell ref="AN38:AS38"/>
    <mergeCell ref="AH37:AM37"/>
    <mergeCell ref="T38:Y38"/>
    <mergeCell ref="AH38:AM38"/>
    <mergeCell ref="T37:Y37"/>
    <mergeCell ref="Z36:AG36"/>
    <mergeCell ref="BT35:BY35"/>
    <mergeCell ref="BT36:BY36"/>
    <mergeCell ref="BT37:BY37"/>
    <mergeCell ref="BT38:BY38"/>
    <mergeCell ref="BZ35:CI35"/>
    <mergeCell ref="BZ37:CI37"/>
    <mergeCell ref="BZ38:CI38"/>
    <mergeCell ref="AT35:BE35"/>
    <mergeCell ref="BF36:BM36"/>
    <mergeCell ref="AT38:BE38"/>
    <mergeCell ref="BT3:CQ3"/>
    <mergeCell ref="CE5:CF5"/>
    <mergeCell ref="CE6:CF6"/>
    <mergeCell ref="CE7:CF7"/>
    <mergeCell ref="CE8:CF8"/>
    <mergeCell ref="CE9:CF9"/>
    <mergeCell ref="CE10:CF10"/>
    <mergeCell ref="CE11:CF11"/>
    <mergeCell ref="CB10:CD10"/>
    <mergeCell ref="CB6:CD6"/>
    <mergeCell ref="CB7:CD7"/>
    <mergeCell ref="CG5:CQ5"/>
    <mergeCell ref="CG6:CQ6"/>
    <mergeCell ref="CG7:CQ7"/>
    <mergeCell ref="CG8:CQ8"/>
    <mergeCell ref="CG9:CQ9"/>
    <mergeCell ref="CG10:CQ10"/>
    <mergeCell ref="CG11:CQ11"/>
    <mergeCell ref="G8:AU8"/>
    <mergeCell ref="G9:AU9"/>
    <mergeCell ref="BZ5:CA12"/>
    <mergeCell ref="A12:L12"/>
    <mergeCell ref="A8:F8"/>
    <mergeCell ref="G7:H7"/>
    <mergeCell ref="A10:F10"/>
    <mergeCell ref="A11:F11"/>
    <mergeCell ref="A6:O6"/>
    <mergeCell ref="I7:O7"/>
    <mergeCell ref="P7:R7"/>
    <mergeCell ref="S7:AA7"/>
    <mergeCell ref="A9:F9"/>
    <mergeCell ref="G10:AU10"/>
    <mergeCell ref="G11:AU11"/>
    <mergeCell ref="M12:AU12"/>
    <mergeCell ref="A62:U63"/>
    <mergeCell ref="V63:CA63"/>
    <mergeCell ref="A15:B15"/>
    <mergeCell ref="C15:AX15"/>
    <mergeCell ref="AR14:AS14"/>
    <mergeCell ref="BA14:BB14"/>
    <mergeCell ref="C14:AQ14"/>
    <mergeCell ref="CB11:CD11"/>
    <mergeCell ref="L17:M18"/>
    <mergeCell ref="N17:T18"/>
    <mergeCell ref="U17:W18"/>
    <mergeCell ref="X17:AD18"/>
    <mergeCell ref="A16:K19"/>
    <mergeCell ref="Z37:AG37"/>
    <mergeCell ref="F27:M29"/>
    <mergeCell ref="BN36:BS36"/>
    <mergeCell ref="AV45:AZ45"/>
    <mergeCell ref="BI45:BM45"/>
    <mergeCell ref="H37:M37"/>
    <mergeCell ref="H38:M38"/>
    <mergeCell ref="N38:S38"/>
    <mergeCell ref="CA39:CQ44"/>
    <mergeCell ref="AT33:CQ33"/>
  </mergeCells>
  <phoneticPr fontId="2"/>
  <conditionalFormatting sqref="CB5:CC11">
    <cfRule type="cellIs" dxfId="0" priority="1" stopIfTrue="1" operator="notEqual">
      <formula>0</formula>
    </cfRule>
  </conditionalFormatting>
  <dataValidations count="13">
    <dataValidation imeMode="off" allowBlank="1" showInputMessage="1" showErrorMessage="1" sqref="BE4:CB4 AH48:AH50 AP48:AP50 AV48:AV50 AD48:AD50 AP60:BW60 V60:AE60 BT3:CQ3 AN48:AN50 AL48:AL50 Z36:AG38 W42:AP44 AT48:AT50 AR48:AR50 BV26:CE26 AD53:CQ53 CB5:CD11 K53 G7 AF48:AF50 P7 AJ48:AJ50 BA42:BL44 G11"/>
    <dataValidation imeMode="on" allowBlank="1" showInputMessage="1" showErrorMessage="1" sqref="CJ26:CJ38 CF20:CQ22 CF26:CI35 BV51:CQ52 V61:AE63 AP61:BW63 AF58:AO63 BO46:CQ47 CA37:CI38 V58:AE59 A54:H62 AP58:BA59 K51:BM52 BB58:BW58 BZ5 G12:M12 CF15:CQ17 BD15:BE18 BF15:CE22 M15:BC16 L15:L17 C45:C51 BN26:BS35 CK37:CQ38 CA27:CE35 BN48:BU52 CK26:CQ35 BU26:BU35 BV27:BY35 AV20:BC29 BE1:CQ2 CR3:CT3 BE3:BS3 H8:AA9 CE5:CE11 F15:K29 M20:M29 L19:L29 CB54 BX62:CA63 BX54 G39:H44 B1:O5 B14:C38 D15:E38 Z20:AM35 CG5:CG12 BE13:CQ13 CB5:CB12 BE5:BY12 D45:D50 A45:B53 BF26:BM38 BT26:BT38 N20:Y38 E45:BN47 AN20:AU38 BD20:BE38 AV33:BC38 F33:M38 B13:AU13 BZ27:BZ38 AR54:AR55 I39 BA39:BL41 W39:AP41 AQ39:AZ44 BM39:BZ44 I58:U62 P1:AA6 G8:G10 AV1:BD13 AB1:AU9 A1:A39 B7:F12"/>
    <dataValidation type="list" imeMode="on" allowBlank="1" showInputMessage="1" sqref="BF23:BU25 E48:K50">
      <formula1>"田,畑,宅地,牧場・原野,山林・保安林,雑種地,その他"</formula1>
    </dataValidation>
    <dataValidation type="decimal" imeMode="disabled" operator="greaterThanOrEqual" allowBlank="1" showInputMessage="1" sqref="BV23:CQ25">
      <formula1>0</formula1>
    </dataValidation>
    <dataValidation type="whole" imeMode="disabled" allowBlank="1" showInputMessage="1" showErrorMessage="1" sqref="L48:AC50 BV48:CQ50 BB59:BW59">
      <formula1>0</formula1>
      <formula2>9</formula2>
    </dataValidation>
    <dataValidation type="whole" imeMode="disabled" operator="greaterThanOrEqual" allowBlank="1" showInputMessage="1" showErrorMessage="1" sqref="AW48:BM50">
      <formula1>0</formula1>
    </dataValidation>
    <dataValidation type="textLength" imeMode="disabled" operator="equal" allowBlank="1" showInputMessage="1" showErrorMessage="1" sqref="X17:AD18 S7:AA7">
      <formula1>4</formula1>
    </dataValidation>
    <dataValidation type="textLength" imeMode="disabled" operator="equal" allowBlank="1" showInputMessage="1" showErrorMessage="1" sqref="N17:T18 I7:O7">
      <formula1>3</formula1>
    </dataValidation>
    <dataValidation type="list" imeMode="on" allowBlank="1" showInputMessage="1" showErrorMessage="1" sqref="G51:J53 BX60:CA61">
      <formula1>"有,無"</formula1>
    </dataValidation>
    <dataValidation type="list" imeMode="on" allowBlank="1" showInputMessage="1" sqref="AH36:AM38">
      <formula1>"所有権,賃借権,信託受益権,移転なし"</formula1>
    </dataValidation>
    <dataValidation type="date" operator="greaterThanOrEqual" allowBlank="1" showInputMessage="1" showErrorMessage="1" sqref="CF18:CQ19">
      <formula1>1</formula1>
    </dataValidation>
    <dataValidation type="list" imeMode="off" allowBlank="1" showInputMessage="1" showErrorMessage="1" sqref="BD54:BW54">
      <formula1>"住宅（自用）,住宅（賃貸）,住宅（販売）,商業施設（自用）,商業施設（賃貸）,商業施設（販売）,生産施設,ゴルフ場,レクリエーション施設,別荘（自用）,別荘（賃貸）,別荘（販売）,林業,農業・畜産業・水産業,駐車場,病院等その他の利用目的,資産保有・転売目的,その他"</formula1>
    </dataValidation>
    <dataValidation type="list" allowBlank="1" showInputMessage="1" sqref="I42:V44">
      <formula1>"所有権売買,賃借権売買,借地権売買,底地権売買,交換,代物弁済,譲渡担保,売買予約,定期借地権,その他,信託受益権,共有持分一部移転"</formula1>
    </dataValidation>
  </dataValidations>
  <pageMargins left="0.39370078740157483" right="0.39370078740157483" top="0.31496062992125984" bottom="0.19685039370078741" header="0" footer="0"/>
  <pageSetup paperSize="9" scale="97" orientation="portrait" cellComments="asDisplayed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79</xdr:col>
                    <xdr:colOff>9525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79</xdr:col>
                    <xdr:colOff>9525</xdr:colOff>
                    <xdr:row>4</xdr:row>
                    <xdr:rowOff>180975</xdr:rowOff>
                  </from>
                  <to>
                    <xdr:col>82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79</xdr:col>
                    <xdr:colOff>9525</xdr:colOff>
                    <xdr:row>5</xdr:row>
                    <xdr:rowOff>180975</xdr:rowOff>
                  </from>
                  <to>
                    <xdr:col>82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79</xdr:col>
                    <xdr:colOff>9525</xdr:colOff>
                    <xdr:row>6</xdr:row>
                    <xdr:rowOff>180975</xdr:rowOff>
                  </from>
                  <to>
                    <xdr:col>82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79</xdr:col>
                    <xdr:colOff>9525</xdr:colOff>
                    <xdr:row>7</xdr:row>
                    <xdr:rowOff>180975</xdr:rowOff>
                  </from>
                  <to>
                    <xdr:col>82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79</xdr:col>
                    <xdr:colOff>9525</xdr:colOff>
                    <xdr:row>8</xdr:row>
                    <xdr:rowOff>180975</xdr:rowOff>
                  </from>
                  <to>
                    <xdr:col>82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79</xdr:col>
                    <xdr:colOff>9525</xdr:colOff>
                    <xdr:row>9</xdr:row>
                    <xdr:rowOff>171450</xdr:rowOff>
                  </from>
                  <to>
                    <xdr:col>82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43</xdr:col>
                    <xdr:colOff>38100</xdr:colOff>
                    <xdr:row>12</xdr:row>
                    <xdr:rowOff>76200</xdr:rowOff>
                  </from>
                  <to>
                    <xdr:col>46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52</xdr:col>
                    <xdr:colOff>47625</xdr:colOff>
                    <xdr:row>12</xdr:row>
                    <xdr:rowOff>76200</xdr:rowOff>
                  </from>
                  <to>
                    <xdr:col>56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60</xdr:col>
                    <xdr:colOff>38100</xdr:colOff>
                    <xdr:row>12</xdr:row>
                    <xdr:rowOff>76200</xdr:rowOff>
                  </from>
                  <to>
                    <xdr:col>63</xdr:col>
                    <xdr:colOff>66675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68</xdr:col>
                    <xdr:colOff>9525</xdr:colOff>
                    <xdr:row>12</xdr:row>
                    <xdr:rowOff>76200</xdr:rowOff>
                  </from>
                  <to>
                    <xdr:col>71</xdr:col>
                    <xdr:colOff>38100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77</xdr:col>
                    <xdr:colOff>47625</xdr:colOff>
                    <xdr:row>12</xdr:row>
                    <xdr:rowOff>76200</xdr:rowOff>
                  </from>
                  <to>
                    <xdr:col>81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84</xdr:col>
                    <xdr:colOff>47625</xdr:colOff>
                    <xdr:row>12</xdr:row>
                    <xdr:rowOff>76200</xdr:rowOff>
                  </from>
                  <to>
                    <xdr:col>88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Option Button 27">
              <controlPr defaultSize="0" autoFill="0" autoLine="0" autoPict="0">
                <anchor moveWithCells="1">
                  <from>
                    <xdr:col>71</xdr:col>
                    <xdr:colOff>66675</xdr:colOff>
                    <xdr:row>55</xdr:row>
                    <xdr:rowOff>200025</xdr:rowOff>
                  </from>
                  <to>
                    <xdr:col>83</xdr:col>
                    <xdr:colOff>9525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Option Button 28">
              <controlPr defaultSize="0" autoFill="0" autoLine="0" autoPict="0">
                <anchor moveWithCells="1">
                  <from>
                    <xdr:col>71</xdr:col>
                    <xdr:colOff>66675</xdr:colOff>
                    <xdr:row>54</xdr:row>
                    <xdr:rowOff>9525</xdr:rowOff>
                  </from>
                  <to>
                    <xdr:col>83</xdr:col>
                    <xdr:colOff>9525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Option Button 29">
              <controlPr defaultSize="0" autoFill="0" autoLine="0" autoPict="0">
                <anchor moveWithCells="1">
                  <from>
                    <xdr:col>71</xdr:col>
                    <xdr:colOff>66675</xdr:colOff>
                    <xdr:row>54</xdr:row>
                    <xdr:rowOff>219075</xdr:rowOff>
                  </from>
                  <to>
                    <xdr:col>83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土地売買等報告書</vt:lpstr>
      <vt:lpstr>土地売買等報告書!Print_Area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2021-01-07T05:30:32Z</cp:lastPrinted>
  <dcterms:created xsi:type="dcterms:W3CDTF">2004-08-23T07:54:20Z</dcterms:created>
  <dcterms:modified xsi:type="dcterms:W3CDTF">2023-02-28T05:41:58Z</dcterms:modified>
</cp:coreProperties>
</file>