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力シート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<sst xmlns="http://schemas.openxmlformats.org/spreadsheetml/2006/main" count="118" uniqueCount="61">
  <si>
    <t>保険者番号:111005</t>
  </si>
  <si>
    <t>サービス種類</t>
  </si>
  <si>
    <t>保険者名称:さいたま市</t>
  </si>
  <si>
    <t>軽減しなかった場合の利用者負担総額</t>
  </si>
  <si>
    <t>軽減実績</t>
  </si>
  <si>
    <t>全保険者分</t>
  </si>
  <si>
    <t>さいたま市分</t>
  </si>
  <si>
    <t>件数</t>
  </si>
  <si>
    <t>通常サービス（円）</t>
  </si>
  <si>
    <t>合計（円）</t>
  </si>
  <si>
    <t>軽減総額（円）</t>
  </si>
  <si>
    <t>軽減額（円）</t>
  </si>
  <si>
    <t>合計</t>
  </si>
  <si>
    <t>Ａ：軽減総額</t>
  </si>
  <si>
    <t>Ｂ：軽減しなかった場合の利用者負担総額</t>
  </si>
  <si>
    <t>Ｃ：基本法人負担額（B×１％）</t>
  </si>
  <si>
    <t>Ｄ：介護老人福祉施設等負担上限額(B×１０％）</t>
  </si>
  <si>
    <t>Ｅ：さいたま市軽減総額</t>
  </si>
  <si>
    <t>Ｆ：さいたま市割合</t>
  </si>
  <si>
    <t>補助金の額は次の式によります。なお、1,000円未満切り捨てとなります。</t>
  </si>
  <si>
    <t>　（ア）介護福祉施設サービス（特別養護老人ホーム）・地域密着型介護老人福祉施設入所者生活介護　以外</t>
  </si>
  <si>
    <t>　（ウ）介護福祉施設サービス（特別養護老人ホーム）・地域密着型介護老人福祉施設入所者生活介護　でＡ＞Ｄ</t>
  </si>
  <si>
    <t>補助金請求額（円）</t>
  </si>
  <si>
    <t>軽減を行ったさいたま市の被保険者</t>
  </si>
  <si>
    <t>添付書類</t>
  </si>
  <si>
    <t>被保険者番号</t>
  </si>
  <si>
    <t>氏名</t>
  </si>
  <si>
    <t>軽減率</t>
  </si>
  <si>
    <t>・Ａ　軽減総額が分かるもの</t>
  </si>
  <si>
    <t>・Ｂ　軽減しなかった場合の利用者負担総額が分かるもの</t>
  </si>
  <si>
    <t>・Ｅ　さいたま市軽減総額が分かるもの</t>
  </si>
  <si>
    <t>B</t>
  </si>
  <si>
    <t>A</t>
  </si>
  <si>
    <t>E</t>
  </si>
  <si>
    <t>（Ａ－Ｃ）÷２×Ｆ</t>
  </si>
  <si>
    <t>　（イ）介護福祉施設サービス（特別養護老人ホーム）・地域密着型介護老人福祉施設入所者生活介護　でＡ≦Ｄ</t>
  </si>
  <si>
    <t>｛（Ａ－Ｄ）＋［（Ｄ－Ｃ）÷２］｝×Ｆ</t>
  </si>
  <si>
    <t>　（ウ）介護福祉施設サービス（特別養護老人ホーム）・地域密着型介護老人福祉施設入所者生活介護　でＡ＞Ｄ</t>
  </si>
  <si>
    <t>社会福祉法人軽減市町村助成費請求明細書</t>
  </si>
  <si>
    <t>食費・居住費（円）</t>
  </si>
  <si>
    <t>事業所番号</t>
  </si>
  <si>
    <t>事業所名称</t>
  </si>
  <si>
    <t>介護福祉施設サービス（特別養護老人ホーム）</t>
  </si>
  <si>
    <t>ＸＸＸＸＸＸＸ００１</t>
  </si>
  <si>
    <t>さいたま　一郎</t>
  </si>
  <si>
    <t>"1/2"</t>
  </si>
  <si>
    <r>
      <t>埼玉県国民健康
保険団体連合会
による</t>
    </r>
    <r>
      <rPr>
        <b/>
        <sz val="9"/>
        <rFont val="ＭＳ Ｐゴシック"/>
        <family val="3"/>
      </rPr>
      <t>審査年月</t>
    </r>
  </si>
  <si>
    <t>令和４年度分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</si>
  <si>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</si>
  <si>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</si>
  <si>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</si>
  <si>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</si>
  <si>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</si>
  <si>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</si>
  <si>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</si>
  <si>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</si>
  <si>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</si>
  <si>
    <t>令和５年１月</t>
  </si>
  <si>
    <t>令和５年２月</t>
  </si>
  <si>
    <t>令和５年３月</t>
  </si>
  <si>
    <t>令和４年度分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</si>
</sst>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"/>
    <numFmt numFmtId="177" formatCode="#,##0;&quot;▲ &quot;#,##0"/>
    <numFmt numFmtId="178" formatCode="0.0%"/>
    <numFmt numFmtId="179" formatCode="0.0_ "/>
    <numFmt numFmtId="180" formatCode="0.000000000_ "/>
    <numFmt numFmtId="181" formatCode="#,##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177" fontId="0" fillId="33" borderId="14" xfId="0" applyNumberFormat="1" applyFill="1" applyBorder="1" applyAlignment="1" applyProtection="1">
      <alignment vertical="center"/>
      <protection locked="0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Font="1" applyBorder="1" applyAlignment="1">
      <alignment horizontal="right" vertical="center"/>
    </xf>
    <xf numFmtId="181" fontId="4" fillId="0" borderId="14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4" borderId="14" xfId="0" applyFill="1" applyBorder="1" applyAlignment="1" applyProtection="1">
      <alignment vertical="center"/>
      <protection locked="0"/>
    </xf>
    <xf numFmtId="182" fontId="0" fillId="34" borderId="14" xfId="0" applyNumberForma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 shrinkToFit="1"/>
    </xf>
    <xf numFmtId="177" fontId="0" fillId="33" borderId="13" xfId="0" applyNumberFormat="1" applyFill="1" applyBorder="1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0" fontId="0" fillId="35" borderId="17" xfId="0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shrinkToFi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4" borderId="14" xfId="0" applyFill="1" applyBorder="1" applyAlignment="1" applyProtection="1">
      <alignment horizontal="center" vertical="center" shrinkToFit="1"/>
      <protection locked="0"/>
    </xf>
    <xf numFmtId="0" fontId="0" fillId="34" borderId="17" xfId="0" applyFill="1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</xdr:row>
      <xdr:rowOff>152400</xdr:rowOff>
    </xdr:from>
    <xdr:to>
      <xdr:col>5</xdr:col>
      <xdr:colOff>600075</xdr:colOff>
      <xdr:row>3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266825" y="323850"/>
          <a:ext cx="35337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　サービス種類をプルダウンから選んでください。</a:t>
          </a:r>
        </a:p>
      </xdr:txBody>
    </xdr:sp>
    <xdr:clientData/>
  </xdr:twoCellAnchor>
  <xdr:twoCellAnchor>
    <xdr:from>
      <xdr:col>5</xdr:col>
      <xdr:colOff>714375</xdr:colOff>
      <xdr:row>1</xdr:row>
      <xdr:rowOff>104775</xdr:rowOff>
    </xdr:from>
    <xdr:to>
      <xdr:col>10</xdr:col>
      <xdr:colOff>95250</xdr:colOff>
      <xdr:row>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4914900" y="276225"/>
          <a:ext cx="30765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　事業所番号・名称を入力してください。</a:t>
          </a:r>
        </a:p>
      </xdr:txBody>
    </xdr:sp>
    <xdr:clientData/>
  </xdr:twoCellAnchor>
  <xdr:twoCellAnchor>
    <xdr:from>
      <xdr:col>2</xdr:col>
      <xdr:colOff>9525</xdr:colOff>
      <xdr:row>13</xdr:row>
      <xdr:rowOff>180975</xdr:rowOff>
    </xdr:from>
    <xdr:to>
      <xdr:col>4</xdr:col>
      <xdr:colOff>1447800</xdr:colOff>
      <xdr:row>16</xdr:row>
      <xdr:rowOff>76200</xdr:rowOff>
    </xdr:to>
    <xdr:sp>
      <xdr:nvSpPr>
        <xdr:cNvPr id="3" name="AutoShape 1"/>
        <xdr:cNvSpPr>
          <a:spLocks/>
        </xdr:cNvSpPr>
      </xdr:nvSpPr>
      <xdr:spPr>
        <a:xfrm>
          <a:off x="1333500" y="2838450"/>
          <a:ext cx="2781300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　本来受領すべき（軽減しなかった場合）の利用者負担収入の総額を項目ごとに入力してください。</a:t>
          </a:r>
        </a:p>
      </xdr:txBody>
    </xdr:sp>
    <xdr:clientData/>
  </xdr:twoCellAnchor>
  <xdr:twoCellAnchor>
    <xdr:from>
      <xdr:col>6</xdr:col>
      <xdr:colOff>95250</xdr:colOff>
      <xdr:row>11</xdr:row>
      <xdr:rowOff>200025</xdr:rowOff>
    </xdr:from>
    <xdr:to>
      <xdr:col>7</xdr:col>
      <xdr:colOff>771525</xdr:colOff>
      <xdr:row>16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305425" y="2438400"/>
          <a:ext cx="990600" cy="1009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　全保険者の被保険者に係る軽減総件数・金額を入力してください。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857250</xdr:colOff>
      <xdr:row>16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6553200" y="2447925"/>
          <a:ext cx="1171575" cy="1000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　④のうち、さいたま市被保険者分の件数と金額を入力してください。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1.4921875" style="0" customWidth="1"/>
    <col min="2" max="2" width="15.875" style="0" customWidth="1"/>
    <col min="3" max="3" width="4.125" style="0" customWidth="1"/>
    <col min="4" max="4" width="13.50390625" style="0" customWidth="1"/>
    <col min="5" max="5" width="20.125" style="0" bestFit="1" customWidth="1"/>
    <col min="6" max="6" width="13.25390625" style="0" customWidth="1"/>
    <col min="7" max="7" width="4.125" style="0" customWidth="1"/>
    <col min="8" max="8" width="13.50390625" style="0" customWidth="1"/>
    <col min="9" max="9" width="4.125" style="0" customWidth="1"/>
    <col min="10" max="10" width="13.50390625" style="0" customWidth="1"/>
  </cols>
  <sheetData>
    <row r="1" ht="13.5">
      <c r="B1" t="s">
        <v>38</v>
      </c>
    </row>
    <row r="3" ht="13.5">
      <c r="B3" t="s">
        <v>47</v>
      </c>
    </row>
    <row r="4" spans="2:10" ht="13.5">
      <c r="B4" s="1" t="s">
        <v>0</v>
      </c>
      <c r="D4" t="s">
        <v>1</v>
      </c>
      <c r="F4" s="2" t="s">
        <v>40</v>
      </c>
      <c r="G4" s="29"/>
      <c r="H4" s="29"/>
      <c r="I4" s="29"/>
      <c r="J4" s="29"/>
    </row>
    <row r="5" spans="2:10" ht="13.5">
      <c r="B5" s="1" t="s">
        <v>2</v>
      </c>
      <c r="D5" s="26"/>
      <c r="E5" s="27"/>
      <c r="F5" s="3" t="s">
        <v>41</v>
      </c>
      <c r="G5" s="28"/>
      <c r="H5" s="28"/>
      <c r="I5" s="28"/>
      <c r="J5" s="28"/>
    </row>
    <row r="7" spans="2:10" ht="14.25" customHeight="1">
      <c r="B7" s="4"/>
      <c r="C7" s="36" t="s">
        <v>3</v>
      </c>
      <c r="D7" s="36"/>
      <c r="E7" s="36"/>
      <c r="F7" s="36"/>
      <c r="G7" s="36" t="s">
        <v>4</v>
      </c>
      <c r="H7" s="36"/>
      <c r="I7" s="36"/>
      <c r="J7" s="36"/>
    </row>
    <row r="8" spans="2:10" ht="14.25" customHeight="1">
      <c r="B8" s="5"/>
      <c r="C8" s="36"/>
      <c r="D8" s="36"/>
      <c r="E8" s="36"/>
      <c r="F8" s="36"/>
      <c r="G8" s="36" t="s">
        <v>5</v>
      </c>
      <c r="H8" s="36"/>
      <c r="I8" s="36" t="s">
        <v>6</v>
      </c>
      <c r="J8" s="36"/>
    </row>
    <row r="9" spans="2:10" ht="33.75">
      <c r="B9" s="23" t="s">
        <v>46</v>
      </c>
      <c r="C9" s="6" t="s">
        <v>7</v>
      </c>
      <c r="D9" s="6" t="s">
        <v>8</v>
      </c>
      <c r="E9" s="6" t="s">
        <v>39</v>
      </c>
      <c r="F9" s="6" t="s">
        <v>9</v>
      </c>
      <c r="G9" s="6" t="s">
        <v>7</v>
      </c>
      <c r="H9" s="6" t="s">
        <v>10</v>
      </c>
      <c r="I9" s="6" t="s">
        <v>7</v>
      </c>
      <c r="J9" s="6" t="s">
        <v>11</v>
      </c>
    </row>
    <row r="10" spans="2:10" ht="16.5" customHeight="1">
      <c r="B10" s="7" t="s">
        <v>48</v>
      </c>
      <c r="C10" s="8"/>
      <c r="D10" s="8"/>
      <c r="E10" s="8"/>
      <c r="F10" s="9">
        <f aca="true" t="shared" si="0" ref="F10:F21">SUM(D10:E10)</f>
        <v>0</v>
      </c>
      <c r="G10" s="8"/>
      <c r="H10" s="8"/>
      <c r="I10" s="8"/>
      <c r="J10" s="8"/>
    </row>
    <row r="11" spans="2:10" ht="16.5" customHeight="1">
      <c r="B11" s="7" t="s">
        <v>49</v>
      </c>
      <c r="C11" s="8"/>
      <c r="D11" s="8"/>
      <c r="E11" s="8"/>
      <c r="F11" s="9">
        <f t="shared" si="0"/>
        <v>0</v>
      </c>
      <c r="G11" s="8"/>
      <c r="H11" s="8"/>
      <c r="I11" s="8"/>
      <c r="J11" s="8"/>
    </row>
    <row r="12" spans="2:10" ht="16.5" customHeight="1">
      <c r="B12" s="7" t="s">
        <v>50</v>
      </c>
      <c r="C12" s="8"/>
      <c r="D12" s="8"/>
      <c r="E12" s="8"/>
      <c r="F12" s="9">
        <f t="shared" si="0"/>
        <v>0</v>
      </c>
      <c r="G12" s="8"/>
      <c r="H12" s="8"/>
      <c r="I12" s="8"/>
      <c r="J12" s="8"/>
    </row>
    <row r="13" spans="2:10" ht="16.5" customHeight="1">
      <c r="B13" s="7" t="s">
        <v>51</v>
      </c>
      <c r="C13" s="8"/>
      <c r="D13" s="8"/>
      <c r="E13" s="8"/>
      <c r="F13" s="9">
        <f t="shared" si="0"/>
        <v>0</v>
      </c>
      <c r="G13" s="8"/>
      <c r="H13" s="8"/>
      <c r="I13" s="8"/>
      <c r="J13" s="8"/>
    </row>
    <row r="14" spans="2:10" ht="16.5" customHeight="1">
      <c r="B14" s="7" t="s">
        <v>52</v>
      </c>
      <c r="C14" s="8"/>
      <c r="D14" s="8"/>
      <c r="E14" s="8"/>
      <c r="F14" s="9">
        <f t="shared" si="0"/>
        <v>0</v>
      </c>
      <c r="G14" s="8"/>
      <c r="H14" s="8"/>
      <c r="I14" s="8"/>
      <c r="J14" s="8"/>
    </row>
    <row r="15" spans="2:10" ht="16.5" customHeight="1">
      <c r="B15" s="7" t="s">
        <v>53</v>
      </c>
      <c r="C15" s="8"/>
      <c r="D15" s="8"/>
      <c r="E15" s="8"/>
      <c r="F15" s="9">
        <f t="shared" si="0"/>
        <v>0</v>
      </c>
      <c r="G15" s="8"/>
      <c r="H15" s="8"/>
      <c r="I15" s="8"/>
      <c r="J15" s="8"/>
    </row>
    <row r="16" spans="2:10" ht="16.5" customHeight="1">
      <c r="B16" s="7" t="s">
        <v>54</v>
      </c>
      <c r="C16" s="8"/>
      <c r="D16" s="8"/>
      <c r="E16" s="8"/>
      <c r="F16" s="9">
        <f t="shared" si="0"/>
        <v>0</v>
      </c>
      <c r="G16" s="8"/>
      <c r="H16" s="8"/>
      <c r="I16" s="8"/>
      <c r="J16" s="8"/>
    </row>
    <row r="17" spans="2:10" ht="16.5" customHeight="1">
      <c r="B17" s="7" t="s">
        <v>55</v>
      </c>
      <c r="C17" s="8"/>
      <c r="D17" s="8"/>
      <c r="E17" s="8"/>
      <c r="F17" s="9">
        <f t="shared" si="0"/>
        <v>0</v>
      </c>
      <c r="G17" s="8"/>
      <c r="H17" s="8"/>
      <c r="I17" s="8"/>
      <c r="J17" s="8"/>
    </row>
    <row r="18" spans="2:10" ht="16.5" customHeight="1">
      <c r="B18" s="7" t="s">
        <v>56</v>
      </c>
      <c r="C18" s="8"/>
      <c r="D18" s="8"/>
      <c r="E18" s="8"/>
      <c r="F18" s="9">
        <f t="shared" si="0"/>
        <v>0</v>
      </c>
      <c r="G18" s="8"/>
      <c r="H18" s="8"/>
      <c r="I18" s="8"/>
      <c r="J18" s="8"/>
    </row>
    <row r="19" spans="2:10" ht="16.5" customHeight="1">
      <c r="B19" s="7" t="s">
        <v>57</v>
      </c>
      <c r="C19" s="8"/>
      <c r="D19" s="8"/>
      <c r="E19" s="8"/>
      <c r="F19" s="9">
        <f t="shared" si="0"/>
        <v>0</v>
      </c>
      <c r="G19" s="8"/>
      <c r="H19" s="8"/>
      <c r="I19" s="8"/>
      <c r="J19" s="8"/>
    </row>
    <row r="20" spans="2:10" ht="16.5" customHeight="1">
      <c r="B20" s="7" t="s">
        <v>58</v>
      </c>
      <c r="C20" s="8"/>
      <c r="D20" s="8"/>
      <c r="E20" s="8"/>
      <c r="F20" s="9">
        <f t="shared" si="0"/>
        <v>0</v>
      </c>
      <c r="G20" s="8"/>
      <c r="H20" s="8"/>
      <c r="I20" s="8"/>
      <c r="J20" s="8"/>
    </row>
    <row r="21" spans="2:10" ht="16.5" customHeight="1" thickBot="1">
      <c r="B21" s="7" t="s">
        <v>59</v>
      </c>
      <c r="C21" s="24"/>
      <c r="D21" s="24"/>
      <c r="E21" s="8"/>
      <c r="F21" s="9">
        <f t="shared" si="0"/>
        <v>0</v>
      </c>
      <c r="G21" s="8"/>
      <c r="H21" s="8"/>
      <c r="I21" s="8"/>
      <c r="J21" s="8"/>
    </row>
    <row r="22" spans="2:10" ht="27.75" customHeight="1" thickTop="1">
      <c r="B22" s="10" t="s">
        <v>12</v>
      </c>
      <c r="C22" s="11">
        <f aca="true" t="shared" si="1" ref="C22:J22">SUM(C10:C21)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</row>
    <row r="23" spans="4:10" ht="13.5">
      <c r="D23" s="25"/>
      <c r="F23" s="12" t="s">
        <v>31</v>
      </c>
      <c r="H23" s="12" t="s">
        <v>32</v>
      </c>
      <c r="J23" s="12" t="s">
        <v>33</v>
      </c>
    </row>
    <row r="25" spans="2:5" ht="17.25" customHeight="1">
      <c r="B25" s="31" t="s">
        <v>13</v>
      </c>
      <c r="C25" s="31"/>
      <c r="D25" s="31"/>
      <c r="E25" s="13">
        <f>H22</f>
        <v>0</v>
      </c>
    </row>
    <row r="26" spans="2:5" ht="17.25" customHeight="1">
      <c r="B26" s="31" t="s">
        <v>14</v>
      </c>
      <c r="C26" s="31"/>
      <c r="D26" s="31"/>
      <c r="E26" s="13">
        <f>F22</f>
        <v>0</v>
      </c>
    </row>
    <row r="27" spans="2:5" ht="17.25" customHeight="1">
      <c r="B27" s="31" t="s">
        <v>15</v>
      </c>
      <c r="C27" s="31"/>
      <c r="D27" s="31"/>
      <c r="E27" s="13">
        <f>ROUNDDOWN(E26*0.01,0)</f>
        <v>0</v>
      </c>
    </row>
    <row r="28" spans="2:5" ht="17.25" customHeight="1">
      <c r="B28" s="31" t="s">
        <v>16</v>
      </c>
      <c r="C28" s="31"/>
      <c r="D28" s="31"/>
      <c r="E28" s="13">
        <f>IF(OR(D5="介護福祉施設サービス（特別養護老人ホーム）",D5="地域密着型介護老人福祉施設入所者生活介護"),ROUNDDOWN(F22*0.1,0),"")</f>
      </c>
    </row>
    <row r="29" spans="2:5" ht="17.25" customHeight="1">
      <c r="B29" s="31" t="s">
        <v>17</v>
      </c>
      <c r="C29" s="31"/>
      <c r="D29" s="31"/>
      <c r="E29" s="13">
        <f>J22</f>
        <v>0</v>
      </c>
    </row>
    <row r="30" spans="2:5" ht="17.25" customHeight="1">
      <c r="B30" s="31" t="s">
        <v>18</v>
      </c>
      <c r="C30" s="31"/>
      <c r="D30" s="31"/>
      <c r="E30" s="14" t="e">
        <f>ROUND(E29/E25,3)</f>
        <v>#DIV/0!</v>
      </c>
    </row>
    <row r="32" ht="13.5" customHeight="1">
      <c r="B32" t="s">
        <v>19</v>
      </c>
    </row>
    <row r="33" ht="13.5" customHeight="1"/>
    <row r="34" ht="13.5" customHeight="1">
      <c r="B34" t="s">
        <v>34</v>
      </c>
    </row>
    <row r="35" ht="13.5" customHeight="1">
      <c r="B35" s="15" t="s">
        <v>20</v>
      </c>
    </row>
    <row r="36" ht="13.5" customHeight="1">
      <c r="B36" s="15" t="s">
        <v>35</v>
      </c>
    </row>
    <row r="37" ht="13.5" customHeight="1"/>
    <row r="38" ht="13.5" customHeight="1">
      <c r="B38" t="s">
        <v>36</v>
      </c>
    </row>
    <row r="39" ht="13.5" customHeight="1">
      <c r="B39" s="15" t="s">
        <v>37</v>
      </c>
    </row>
    <row r="40" ht="13.5" customHeight="1"/>
    <row r="43" spans="7:8" ht="27.75" customHeight="1">
      <c r="G43" s="16" t="s">
        <v>22</v>
      </c>
      <c r="H43" s="17" t="e">
        <f>IF(AND(OR(D5="介護福祉施設サービス（特別養護老人ホーム）",D5="地域密着型介護老人福祉施設入所者生活介護"),E25&gt;E28),ROUNDDOWN(((E25-E28)+((E28-E27)/2))*E30,-3),ROUNDDOWN((E25-E27)/2*E30,-3))</f>
        <v>#DIV/0!</v>
      </c>
    </row>
    <row r="46" spans="2:7" ht="13.5">
      <c r="B46" s="30" t="s">
        <v>23</v>
      </c>
      <c r="C46" s="30"/>
      <c r="D46" s="30"/>
      <c r="F46" t="s">
        <v>24</v>
      </c>
      <c r="G46" s="18"/>
    </row>
    <row r="47" spans="2:7" ht="16.5" customHeight="1">
      <c r="B47" s="32" t="s">
        <v>25</v>
      </c>
      <c r="C47" s="32"/>
      <c r="D47" s="19" t="s">
        <v>26</v>
      </c>
      <c r="E47" s="19" t="s">
        <v>27</v>
      </c>
      <c r="F47" t="s">
        <v>28</v>
      </c>
      <c r="G47" s="20"/>
    </row>
    <row r="48" spans="2:6" ht="16.5" customHeight="1">
      <c r="B48" s="33"/>
      <c r="C48" s="33"/>
      <c r="D48" s="21"/>
      <c r="E48" s="21"/>
      <c r="F48" t="s">
        <v>29</v>
      </c>
    </row>
    <row r="49" spans="2:6" ht="16.5" customHeight="1">
      <c r="B49" s="33"/>
      <c r="C49" s="33"/>
      <c r="D49" s="21"/>
      <c r="E49" s="21"/>
      <c r="F49" t="s">
        <v>30</v>
      </c>
    </row>
    <row r="50" spans="2:5" ht="16.5" customHeight="1">
      <c r="B50" s="33"/>
      <c r="C50" s="33"/>
      <c r="D50" s="21"/>
      <c r="E50" s="21"/>
    </row>
    <row r="51" spans="2:5" ht="16.5" customHeight="1">
      <c r="B51" s="33"/>
      <c r="C51" s="33"/>
      <c r="D51" s="21"/>
      <c r="E51" s="21"/>
    </row>
    <row r="52" spans="2:5" ht="16.5" customHeight="1">
      <c r="B52" s="33"/>
      <c r="C52" s="33"/>
      <c r="D52" s="21"/>
      <c r="E52" s="22"/>
    </row>
    <row r="53" spans="2:5" ht="16.5" customHeight="1">
      <c r="B53" s="33"/>
      <c r="C53" s="33"/>
      <c r="D53" s="21"/>
      <c r="E53" s="22"/>
    </row>
    <row r="54" spans="2:5" ht="16.5" customHeight="1">
      <c r="B54" s="33"/>
      <c r="C54" s="33"/>
      <c r="D54" s="21"/>
      <c r="E54" s="22"/>
    </row>
    <row r="55" spans="2:5" ht="16.5" customHeight="1">
      <c r="B55" s="34"/>
      <c r="C55" s="35"/>
      <c r="D55" s="21"/>
      <c r="E55" s="22"/>
    </row>
    <row r="56" spans="2:5" ht="16.5" customHeight="1">
      <c r="B56" s="34"/>
      <c r="C56" s="35"/>
      <c r="D56" s="21"/>
      <c r="E56" s="22"/>
    </row>
    <row r="57" spans="2:5" ht="16.5" customHeight="1">
      <c r="B57" s="34"/>
      <c r="C57" s="35"/>
      <c r="D57" s="21"/>
      <c r="E57" s="22"/>
    </row>
    <row r="58" spans="2:5" ht="16.5" customHeight="1">
      <c r="B58" s="34"/>
      <c r="C58" s="35"/>
      <c r="D58" s="21"/>
      <c r="E58" s="22"/>
    </row>
    <row r="59" spans="2:5" ht="16.5" customHeight="1">
      <c r="B59" s="34"/>
      <c r="C59" s="35"/>
      <c r="D59" s="21"/>
      <c r="E59" s="22"/>
    </row>
  </sheetData>
  <sheetProtection/>
  <mergeCells count="27">
    <mergeCell ref="B59:C59"/>
    <mergeCell ref="C7:F8"/>
    <mergeCell ref="G7:J7"/>
    <mergeCell ref="I8:J8"/>
    <mergeCell ref="G8:H8"/>
    <mergeCell ref="B57:C57"/>
    <mergeCell ref="B58:C58"/>
    <mergeCell ref="B55:C55"/>
    <mergeCell ref="B56:C56"/>
    <mergeCell ref="B53:C53"/>
    <mergeCell ref="B47:C47"/>
    <mergeCell ref="B48:C48"/>
    <mergeCell ref="B30:D30"/>
    <mergeCell ref="B29:D29"/>
    <mergeCell ref="B54:C54"/>
    <mergeCell ref="B51:C51"/>
    <mergeCell ref="B52:C52"/>
    <mergeCell ref="B49:C49"/>
    <mergeCell ref="B50:C50"/>
    <mergeCell ref="D5:E5"/>
    <mergeCell ref="G5:J5"/>
    <mergeCell ref="G4:J4"/>
    <mergeCell ref="B46:D46"/>
    <mergeCell ref="B28:D28"/>
    <mergeCell ref="B27:D27"/>
    <mergeCell ref="B26:D26"/>
    <mergeCell ref="B25:D25"/>
  </mergeCells>
  <conditionalFormatting sqref="H43 E30">
    <cfRule type="expression" priority="1" dxfId="2" stopIfTrue="1">
      <formula>ISERROR(E30)</formula>
    </cfRule>
  </conditionalFormatting>
  <dataValidations count="2">
    <dataValidation type="list" allowBlank="1" showInputMessage="1" showErrorMessage="1" sqref="D5:E5">
      <formula1>"訪問介護,通所介護,短期入所生活介護,夜間対応型訪問介護,認知症対応型通所介護,小規模多機能型居宅介護,地域密着型介護老人福祉施設入所者生活介護,介護福祉施設サービス（特別養護老人ホーム）,介護予防訪問介護,介護予防通所介護,介護予防短期入所生活介護,介護予防認知症対応型通所介護,介護予防小規模多機能型居宅介護"</formula1>
    </dataValidation>
    <dataValidation type="list" allowBlank="1" showInputMessage="1" showErrorMessage="1" sqref="E52:E59">
      <formula1>"""1/2"",""1/4"",""1/8"""</formula1>
    </dataValidation>
  </dataValidations>
  <printOptions/>
  <pageMargins left="0.1968503937007874" right="0.2755905511811024" top="0.3937007874015748" bottom="0.4724409448818898" header="0.1968503937007874" footer="0.2362204724409449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1.4921875" style="0" customWidth="1"/>
    <col min="2" max="2" width="15.875" style="0" customWidth="1"/>
    <col min="3" max="3" width="4.125" style="0" customWidth="1"/>
    <col min="4" max="4" width="13.50390625" style="0" customWidth="1"/>
    <col min="5" max="5" width="20.125" style="0" bestFit="1" customWidth="1"/>
    <col min="6" max="6" width="13.25390625" style="0" customWidth="1"/>
    <col min="7" max="7" width="4.125" style="0" customWidth="1"/>
    <col min="8" max="8" width="13.50390625" style="0" customWidth="1"/>
    <col min="9" max="9" width="4.125" style="0" customWidth="1"/>
    <col min="10" max="10" width="13.50390625" style="0" customWidth="1"/>
  </cols>
  <sheetData>
    <row r="1" ht="13.5">
      <c r="B1" t="s">
        <v>38</v>
      </c>
    </row>
    <row r="3" ht="13.5">
      <c r="B3" t="s">
        <v>60</v>
      </c>
    </row>
    <row r="4" spans="2:10" ht="13.5">
      <c r="B4" s="1" t="s">
        <v>0</v>
      </c>
      <c r="D4" t="s">
        <v>1</v>
      </c>
      <c r="F4" s="2" t="s">
        <v>40</v>
      </c>
      <c r="G4" s="29"/>
      <c r="H4" s="29"/>
      <c r="I4" s="29"/>
      <c r="J4" s="29"/>
    </row>
    <row r="5" spans="2:10" ht="13.5">
      <c r="B5" s="1" t="s">
        <v>2</v>
      </c>
      <c r="D5" s="26" t="s">
        <v>42</v>
      </c>
      <c r="E5" s="27"/>
      <c r="F5" s="3" t="s">
        <v>41</v>
      </c>
      <c r="G5" s="28"/>
      <c r="H5" s="28"/>
      <c r="I5" s="28"/>
      <c r="J5" s="28"/>
    </row>
    <row r="7" spans="2:10" ht="14.25" customHeight="1">
      <c r="B7" s="4"/>
      <c r="C7" s="36" t="s">
        <v>3</v>
      </c>
      <c r="D7" s="36"/>
      <c r="E7" s="36"/>
      <c r="F7" s="36"/>
      <c r="G7" s="36" t="s">
        <v>4</v>
      </c>
      <c r="H7" s="36"/>
      <c r="I7" s="36"/>
      <c r="J7" s="36"/>
    </row>
    <row r="8" spans="2:10" ht="14.25" customHeight="1">
      <c r="B8" s="5"/>
      <c r="C8" s="36"/>
      <c r="D8" s="36"/>
      <c r="E8" s="36"/>
      <c r="F8" s="36"/>
      <c r="G8" s="36" t="s">
        <v>5</v>
      </c>
      <c r="H8" s="36"/>
      <c r="I8" s="36" t="s">
        <v>6</v>
      </c>
      <c r="J8" s="36"/>
    </row>
    <row r="9" spans="2:10" ht="33.75">
      <c r="B9" s="23" t="s">
        <v>46</v>
      </c>
      <c r="C9" s="6" t="s">
        <v>7</v>
      </c>
      <c r="D9" s="6" t="s">
        <v>8</v>
      </c>
      <c r="E9" s="6" t="s">
        <v>39</v>
      </c>
      <c r="F9" s="6" t="s">
        <v>9</v>
      </c>
      <c r="G9" s="6" t="s">
        <v>7</v>
      </c>
      <c r="H9" s="6" t="s">
        <v>10</v>
      </c>
      <c r="I9" s="6" t="s">
        <v>7</v>
      </c>
      <c r="J9" s="6" t="s">
        <v>11</v>
      </c>
    </row>
    <row r="10" spans="2:10" ht="16.5" customHeight="1">
      <c r="B10" s="7" t="s">
        <v>48</v>
      </c>
      <c r="C10" s="8">
        <v>50</v>
      </c>
      <c r="D10" s="8">
        <v>1500000</v>
      </c>
      <c r="E10" s="8">
        <v>1000000</v>
      </c>
      <c r="F10" s="9">
        <f aca="true" t="shared" si="0" ref="F10:F21">SUM(D10:E10)</f>
        <v>2500000</v>
      </c>
      <c r="G10" s="8">
        <v>5</v>
      </c>
      <c r="H10" s="8">
        <v>150000</v>
      </c>
      <c r="I10" s="8">
        <v>1</v>
      </c>
      <c r="J10" s="8">
        <v>30000</v>
      </c>
    </row>
    <row r="11" spans="2:10" ht="16.5" customHeight="1">
      <c r="B11" s="7" t="s">
        <v>49</v>
      </c>
      <c r="C11" s="8">
        <v>50</v>
      </c>
      <c r="D11" s="8">
        <v>1500000</v>
      </c>
      <c r="E11" s="8">
        <v>1000000</v>
      </c>
      <c r="F11" s="9">
        <f t="shared" si="0"/>
        <v>2500000</v>
      </c>
      <c r="G11" s="8">
        <v>5</v>
      </c>
      <c r="H11" s="8">
        <v>150000</v>
      </c>
      <c r="I11" s="8">
        <v>1</v>
      </c>
      <c r="J11" s="8">
        <v>30000</v>
      </c>
    </row>
    <row r="12" spans="2:10" ht="16.5" customHeight="1">
      <c r="B12" s="7" t="s">
        <v>50</v>
      </c>
      <c r="C12" s="8">
        <v>50</v>
      </c>
      <c r="D12" s="8">
        <v>1500000</v>
      </c>
      <c r="E12" s="8">
        <v>1000000</v>
      </c>
      <c r="F12" s="9">
        <f t="shared" si="0"/>
        <v>2500000</v>
      </c>
      <c r="G12" s="8">
        <v>5</v>
      </c>
      <c r="H12" s="8">
        <v>150000</v>
      </c>
      <c r="I12" s="8">
        <v>1</v>
      </c>
      <c r="J12" s="8">
        <v>30000</v>
      </c>
    </row>
    <row r="13" spans="2:10" ht="16.5" customHeight="1">
      <c r="B13" s="7" t="s">
        <v>51</v>
      </c>
      <c r="C13" s="8">
        <v>50</v>
      </c>
      <c r="D13" s="8">
        <v>1500000</v>
      </c>
      <c r="E13" s="8">
        <v>1000000</v>
      </c>
      <c r="F13" s="9">
        <f t="shared" si="0"/>
        <v>2500000</v>
      </c>
      <c r="G13" s="8">
        <v>5</v>
      </c>
      <c r="H13" s="8">
        <v>150000</v>
      </c>
      <c r="I13" s="8">
        <v>1</v>
      </c>
      <c r="J13" s="8">
        <v>30000</v>
      </c>
    </row>
    <row r="14" spans="2:10" ht="16.5" customHeight="1">
      <c r="B14" s="7" t="s">
        <v>52</v>
      </c>
      <c r="C14" s="8">
        <v>50</v>
      </c>
      <c r="D14" s="8">
        <v>1500000</v>
      </c>
      <c r="E14" s="8">
        <v>1000000</v>
      </c>
      <c r="F14" s="9">
        <f t="shared" si="0"/>
        <v>2500000</v>
      </c>
      <c r="G14" s="8">
        <v>5</v>
      </c>
      <c r="H14" s="8">
        <v>150000</v>
      </c>
      <c r="I14" s="8">
        <v>1</v>
      </c>
      <c r="J14" s="8">
        <v>30000</v>
      </c>
    </row>
    <row r="15" spans="2:10" ht="16.5" customHeight="1">
      <c r="B15" s="7" t="s">
        <v>53</v>
      </c>
      <c r="C15" s="8">
        <v>50</v>
      </c>
      <c r="D15" s="8">
        <v>1500000</v>
      </c>
      <c r="E15" s="8">
        <v>1000000</v>
      </c>
      <c r="F15" s="9">
        <f t="shared" si="0"/>
        <v>2500000</v>
      </c>
      <c r="G15" s="8">
        <v>5</v>
      </c>
      <c r="H15" s="8">
        <v>150000</v>
      </c>
      <c r="I15" s="8">
        <v>1</v>
      </c>
      <c r="J15" s="8">
        <v>30000</v>
      </c>
    </row>
    <row r="16" spans="2:10" ht="16.5" customHeight="1">
      <c r="B16" s="7" t="s">
        <v>54</v>
      </c>
      <c r="C16" s="8">
        <v>50</v>
      </c>
      <c r="D16" s="8">
        <v>1500000</v>
      </c>
      <c r="E16" s="8">
        <v>1000000</v>
      </c>
      <c r="F16" s="9">
        <f t="shared" si="0"/>
        <v>2500000</v>
      </c>
      <c r="G16" s="8">
        <v>5</v>
      </c>
      <c r="H16" s="8">
        <v>150000</v>
      </c>
      <c r="I16" s="8">
        <v>1</v>
      </c>
      <c r="J16" s="8">
        <v>30000</v>
      </c>
    </row>
    <row r="17" spans="2:10" ht="16.5" customHeight="1">
      <c r="B17" s="7" t="s">
        <v>55</v>
      </c>
      <c r="C17" s="8">
        <v>50</v>
      </c>
      <c r="D17" s="8">
        <v>1500000</v>
      </c>
      <c r="E17" s="8">
        <v>1000000</v>
      </c>
      <c r="F17" s="9">
        <f t="shared" si="0"/>
        <v>2500000</v>
      </c>
      <c r="G17" s="8">
        <v>5</v>
      </c>
      <c r="H17" s="8">
        <v>150000</v>
      </c>
      <c r="I17" s="8">
        <v>1</v>
      </c>
      <c r="J17" s="8">
        <v>30000</v>
      </c>
    </row>
    <row r="18" spans="2:10" ht="16.5" customHeight="1">
      <c r="B18" s="7" t="s">
        <v>56</v>
      </c>
      <c r="C18" s="8">
        <v>50</v>
      </c>
      <c r="D18" s="8">
        <v>1500000</v>
      </c>
      <c r="E18" s="8">
        <v>1000000</v>
      </c>
      <c r="F18" s="9">
        <f t="shared" si="0"/>
        <v>2500000</v>
      </c>
      <c r="G18" s="8">
        <v>5</v>
      </c>
      <c r="H18" s="8">
        <v>150000</v>
      </c>
      <c r="I18" s="8">
        <v>1</v>
      </c>
      <c r="J18" s="8">
        <v>30000</v>
      </c>
    </row>
    <row r="19" spans="2:10" ht="16.5" customHeight="1">
      <c r="B19" s="7" t="s">
        <v>57</v>
      </c>
      <c r="C19" s="8">
        <v>50</v>
      </c>
      <c r="D19" s="8">
        <v>1500000</v>
      </c>
      <c r="E19" s="8">
        <v>1000000</v>
      </c>
      <c r="F19" s="9">
        <f t="shared" si="0"/>
        <v>2500000</v>
      </c>
      <c r="G19" s="8">
        <v>5</v>
      </c>
      <c r="H19" s="8">
        <v>150000</v>
      </c>
      <c r="I19" s="8">
        <v>1</v>
      </c>
      <c r="J19" s="8">
        <v>30000</v>
      </c>
    </row>
    <row r="20" spans="2:10" ht="16.5" customHeight="1">
      <c r="B20" s="7" t="s">
        <v>58</v>
      </c>
      <c r="C20" s="8">
        <v>50</v>
      </c>
      <c r="D20" s="8">
        <v>1500000</v>
      </c>
      <c r="E20" s="8">
        <v>1000000</v>
      </c>
      <c r="F20" s="9">
        <f t="shared" si="0"/>
        <v>2500000</v>
      </c>
      <c r="G20" s="8">
        <v>5</v>
      </c>
      <c r="H20" s="8">
        <v>150000</v>
      </c>
      <c r="I20" s="8">
        <v>1</v>
      </c>
      <c r="J20" s="8">
        <v>30000</v>
      </c>
    </row>
    <row r="21" spans="2:10" ht="16.5" customHeight="1" thickBot="1">
      <c r="B21" s="7" t="s">
        <v>59</v>
      </c>
      <c r="C21" s="8">
        <v>50</v>
      </c>
      <c r="D21" s="8">
        <v>1500000</v>
      </c>
      <c r="E21" s="8">
        <v>1000000</v>
      </c>
      <c r="F21" s="9">
        <f t="shared" si="0"/>
        <v>2500000</v>
      </c>
      <c r="G21" s="8">
        <v>5</v>
      </c>
      <c r="H21" s="8">
        <v>150000</v>
      </c>
      <c r="I21" s="8">
        <v>1</v>
      </c>
      <c r="J21" s="8">
        <v>30000</v>
      </c>
    </row>
    <row r="22" spans="2:10" ht="27.75" customHeight="1" thickTop="1">
      <c r="B22" s="10" t="s">
        <v>12</v>
      </c>
      <c r="C22" s="11">
        <f aca="true" t="shared" si="1" ref="C22:J22">SUM(C10:C21)</f>
        <v>600</v>
      </c>
      <c r="D22" s="11">
        <f t="shared" si="1"/>
        <v>18000000</v>
      </c>
      <c r="E22" s="11">
        <f t="shared" si="1"/>
        <v>12000000</v>
      </c>
      <c r="F22" s="11">
        <f t="shared" si="1"/>
        <v>30000000</v>
      </c>
      <c r="G22" s="11">
        <f t="shared" si="1"/>
        <v>60</v>
      </c>
      <c r="H22" s="11">
        <f t="shared" si="1"/>
        <v>1800000</v>
      </c>
      <c r="I22" s="11">
        <f t="shared" si="1"/>
        <v>12</v>
      </c>
      <c r="J22" s="11">
        <f t="shared" si="1"/>
        <v>360000</v>
      </c>
    </row>
    <row r="23" spans="4:10" ht="13.5">
      <c r="D23" s="25"/>
      <c r="F23" s="12" t="s">
        <v>31</v>
      </c>
      <c r="H23" s="12" t="s">
        <v>32</v>
      </c>
      <c r="J23" s="12" t="s">
        <v>33</v>
      </c>
    </row>
    <row r="25" spans="2:5" ht="17.25" customHeight="1">
      <c r="B25" s="31" t="s">
        <v>13</v>
      </c>
      <c r="C25" s="31"/>
      <c r="D25" s="31"/>
      <c r="E25" s="13">
        <f>H22</f>
        <v>1800000</v>
      </c>
    </row>
    <row r="26" spans="2:5" ht="17.25" customHeight="1">
      <c r="B26" s="31" t="s">
        <v>14</v>
      </c>
      <c r="C26" s="31"/>
      <c r="D26" s="31"/>
      <c r="E26" s="13">
        <f>F22</f>
        <v>30000000</v>
      </c>
    </row>
    <row r="27" spans="2:5" ht="17.25" customHeight="1">
      <c r="B27" s="31" t="s">
        <v>15</v>
      </c>
      <c r="C27" s="31"/>
      <c r="D27" s="31"/>
      <c r="E27" s="13">
        <f>ROUNDDOWN(E26*0.01,0)</f>
        <v>300000</v>
      </c>
    </row>
    <row r="28" spans="2:5" ht="17.25" customHeight="1">
      <c r="B28" s="31" t="s">
        <v>16</v>
      </c>
      <c r="C28" s="31"/>
      <c r="D28" s="31"/>
      <c r="E28" s="13">
        <f>IF(OR(D5="介護福祉施設サービス（特別養護老人ホーム）",D5="地域密着型介護老人福祉施設入所者生活介護"),ROUNDDOWN(F22*0.1,0),"")</f>
        <v>3000000</v>
      </c>
    </row>
    <row r="29" spans="2:5" ht="17.25" customHeight="1">
      <c r="B29" s="31" t="s">
        <v>17</v>
      </c>
      <c r="C29" s="31"/>
      <c r="D29" s="31"/>
      <c r="E29" s="13">
        <f>J22</f>
        <v>360000</v>
      </c>
    </row>
    <row r="30" spans="2:5" ht="17.25" customHeight="1">
      <c r="B30" s="31" t="s">
        <v>18</v>
      </c>
      <c r="C30" s="31"/>
      <c r="D30" s="31"/>
      <c r="E30" s="14">
        <f>ROUND(E29/E25,3)</f>
        <v>0.2</v>
      </c>
    </row>
    <row r="32" ht="13.5" customHeight="1">
      <c r="B32" t="s">
        <v>19</v>
      </c>
    </row>
    <row r="33" ht="13.5" customHeight="1"/>
    <row r="34" ht="13.5" customHeight="1">
      <c r="B34" t="s">
        <v>34</v>
      </c>
    </row>
    <row r="35" ht="13.5" customHeight="1">
      <c r="B35" s="15" t="s">
        <v>20</v>
      </c>
    </row>
    <row r="36" ht="13.5" customHeight="1">
      <c r="B36" s="15" t="s">
        <v>35</v>
      </c>
    </row>
    <row r="37" ht="13.5" customHeight="1"/>
    <row r="38" ht="13.5" customHeight="1">
      <c r="B38" t="s">
        <v>36</v>
      </c>
    </row>
    <row r="39" ht="13.5" customHeight="1">
      <c r="B39" s="15" t="s">
        <v>21</v>
      </c>
    </row>
    <row r="40" ht="13.5" customHeight="1"/>
    <row r="43" spans="7:8" ht="27.75" customHeight="1">
      <c r="G43" s="16" t="s">
        <v>22</v>
      </c>
      <c r="H43" s="17">
        <f>IF(AND(OR(D5="介護福祉施設サービス（特別養護老人ホーム）",D5="地域密着型介護老人福祉施設入所者生活介護"),E25&gt;E28),ROUNDDOWN(((E25-E28)+((E28-E27)/2))*E30,-3),ROUNDDOWN((E25-E27)/2*E30,-3))</f>
        <v>150000</v>
      </c>
    </row>
    <row r="46" spans="2:7" ht="13.5">
      <c r="B46" s="30" t="s">
        <v>23</v>
      </c>
      <c r="C46" s="30"/>
      <c r="D46" s="30"/>
      <c r="F46" t="s">
        <v>24</v>
      </c>
      <c r="G46" s="18"/>
    </row>
    <row r="47" spans="2:7" ht="16.5" customHeight="1">
      <c r="B47" s="32" t="s">
        <v>25</v>
      </c>
      <c r="C47" s="32"/>
      <c r="D47" s="19" t="s">
        <v>26</v>
      </c>
      <c r="E47" s="19" t="s">
        <v>27</v>
      </c>
      <c r="F47" t="s">
        <v>28</v>
      </c>
      <c r="G47" s="20"/>
    </row>
    <row r="48" spans="2:6" ht="16.5" customHeight="1">
      <c r="B48" s="33" t="s">
        <v>43</v>
      </c>
      <c r="C48" s="33"/>
      <c r="D48" s="21" t="s">
        <v>44</v>
      </c>
      <c r="E48" s="22" t="s">
        <v>45</v>
      </c>
      <c r="F48" t="s">
        <v>29</v>
      </c>
    </row>
    <row r="49" spans="2:6" ht="16.5" customHeight="1">
      <c r="B49" s="33"/>
      <c r="C49" s="33"/>
      <c r="D49" s="21"/>
      <c r="E49" s="22"/>
      <c r="F49" t="s">
        <v>30</v>
      </c>
    </row>
    <row r="50" spans="2:5" ht="16.5" customHeight="1">
      <c r="B50" s="33"/>
      <c r="C50" s="33"/>
      <c r="D50" s="21"/>
      <c r="E50" s="22"/>
    </row>
    <row r="51" spans="2:5" ht="16.5" customHeight="1">
      <c r="B51" s="33"/>
      <c r="C51" s="33"/>
      <c r="D51" s="21"/>
      <c r="E51" s="22"/>
    </row>
    <row r="52" spans="2:5" ht="16.5" customHeight="1">
      <c r="B52" s="33"/>
      <c r="C52" s="33"/>
      <c r="D52" s="21"/>
      <c r="E52" s="22"/>
    </row>
    <row r="53" spans="2:5" ht="16.5" customHeight="1">
      <c r="B53" s="33"/>
      <c r="C53" s="33"/>
      <c r="D53" s="21"/>
      <c r="E53" s="22"/>
    </row>
    <row r="54" spans="2:5" ht="16.5" customHeight="1">
      <c r="B54" s="33"/>
      <c r="C54" s="33"/>
      <c r="D54" s="21"/>
      <c r="E54" s="22"/>
    </row>
    <row r="55" spans="2:5" ht="16.5" customHeight="1">
      <c r="B55" s="33"/>
      <c r="C55" s="33"/>
      <c r="D55" s="21"/>
      <c r="E55" s="22"/>
    </row>
    <row r="56" spans="2:5" ht="16.5" customHeight="1">
      <c r="B56" s="34"/>
      <c r="C56" s="35"/>
      <c r="D56" s="21"/>
      <c r="E56" s="22"/>
    </row>
    <row r="57" spans="2:5" ht="16.5" customHeight="1">
      <c r="B57" s="34"/>
      <c r="C57" s="35"/>
      <c r="D57" s="21"/>
      <c r="E57" s="22"/>
    </row>
    <row r="58" spans="2:5" ht="16.5" customHeight="1">
      <c r="B58" s="34"/>
      <c r="C58" s="35"/>
      <c r="D58" s="21"/>
      <c r="E58" s="22"/>
    </row>
    <row r="59" spans="2:5" ht="16.5" customHeight="1">
      <c r="B59" s="34"/>
      <c r="C59" s="35"/>
      <c r="D59" s="21"/>
      <c r="E59" s="22"/>
    </row>
  </sheetData>
  <sheetProtection/>
  <mergeCells count="27">
    <mergeCell ref="G4:J4"/>
    <mergeCell ref="D5:E5"/>
    <mergeCell ref="G5:J5"/>
    <mergeCell ref="C7:F8"/>
    <mergeCell ref="G7:J7"/>
    <mergeCell ref="G8:H8"/>
    <mergeCell ref="I8:J8"/>
    <mergeCell ref="B25:D25"/>
    <mergeCell ref="B26:D26"/>
    <mergeCell ref="B27:D27"/>
    <mergeCell ref="B28:D28"/>
    <mergeCell ref="B29:D29"/>
    <mergeCell ref="B30:D30"/>
    <mergeCell ref="B46:D46"/>
    <mergeCell ref="B47:C47"/>
    <mergeCell ref="B48:C48"/>
    <mergeCell ref="B49:C49"/>
    <mergeCell ref="B50:C50"/>
    <mergeCell ref="B51:C51"/>
    <mergeCell ref="B58:C58"/>
    <mergeCell ref="B59:C59"/>
    <mergeCell ref="B52:C52"/>
    <mergeCell ref="B53:C53"/>
    <mergeCell ref="B54:C54"/>
    <mergeCell ref="B55:C55"/>
    <mergeCell ref="B56:C56"/>
    <mergeCell ref="B57:C57"/>
  </mergeCells>
  <conditionalFormatting sqref="H43 E30">
    <cfRule type="expression" priority="1" dxfId="2" stopIfTrue="1">
      <formula>ISERROR(E30)</formula>
    </cfRule>
  </conditionalFormatting>
  <dataValidations count="2">
    <dataValidation type="list" allowBlank="1" showInputMessage="1" showErrorMessage="1" sqref="E48:E59">
      <formula1>"""1/2"",""1/4"",""1/8"""</formula1>
    </dataValidation>
    <dataValidation type="list" allowBlank="1" showInputMessage="1" showErrorMessage="1" sqref="D5:E5">
      <formula1>"訪問介護,通所介護,短期入所生活介護,夜間対応型訪問介護,認知症対応型通所介護,小規模多機能型居宅介護,地域密着型介護老人福祉施設入所者生活介護,介護福祉施設サービス（特別養護老人ホーム）,介護予防訪問介護,介護予防通所介護,介護予防短期入所生活介護,介護予防認知症対応型通所介護,介護予防小規模多機能型居宅介護"</formula1>
    </dataValidation>
  </dataValidations>
  <printOptions/>
  <pageMargins left="0.1968503937007874" right="0.2755905511811024" top="0.3937007874015748" bottom="0.4724409448818898" header="0.1968503937007874" footer="0.2362204724409449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GF1063</dc:creator>
  <cp:keywords/>
  <dc:description/>
  <cp:lastModifiedBy>さいたま市</cp:lastModifiedBy>
  <cp:lastPrinted>2016-03-14T00:14:04Z</cp:lastPrinted>
  <dcterms:created xsi:type="dcterms:W3CDTF">2008-03-11T06:11:51Z</dcterms:created>
  <dcterms:modified xsi:type="dcterms:W3CDTF">2023-01-16T01:56:52Z</dcterms:modified>
  <cp:category/>
  <cp:version/>
  <cp:contentType/>
  <cp:contentStatus/>
</cp:coreProperties>
</file>