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4(R6)_介護保険課\11_施設担当\04_施設名簿・情報\03有料老人ホーム\R6\0401\"/>
    </mc:Choice>
  </mc:AlternateContent>
  <bookViews>
    <workbookView xWindow="3348" yWindow="2988" windowWidth="15180" windowHeight="8436" tabRatio="885"/>
  </bookViews>
  <sheets>
    <sheet name="開設済" sheetId="2" r:id="rId1"/>
    <sheet name="開設予定" sheetId="3" r:id="rId2"/>
    <sheet name="開設済施設 （区順)" sheetId="4" state="hidden" r:id="rId3"/>
  </sheets>
  <definedNames>
    <definedName name="_xlnm._FilterDatabase" localSheetId="0" hidden="1">開設済!$A$3:$W$177</definedName>
    <definedName name="_xlnm._FilterDatabase" localSheetId="2" hidden="1">'開設済施設 （区順)'!$A$3:$AL$155</definedName>
    <definedName name="_xlnm._FilterDatabase" localSheetId="1" hidden="1">開設予定!$A$3:$S$8</definedName>
    <definedName name="_xlnm.Print_Area" localSheetId="0">開設済!$A$1:$U$186</definedName>
    <definedName name="_xlnm.Print_Area" localSheetId="2">'開設済施設 （区順)'!$B$1:$X$164</definedName>
    <definedName name="_xlnm.Print_Area" localSheetId="1">開設予定!$A$1:$S$8</definedName>
    <definedName name="_xlnm.Print_Titles" localSheetId="0">開設済!$1:$3</definedName>
    <definedName name="_xlnm.Print_Titles" localSheetId="2">'開設済施設 （区順)'!$1:$3</definedName>
    <definedName name="_xlnm.Print_Titles" localSheetId="1">開設予定!$1:$3</definedName>
    <definedName name="Z_FAE23E4F_5617_47E6_A159_5AA02A53DFD8_.wvu.Cols" localSheetId="2" hidden="1">'開設済施設 （区順)'!$AD:$AD</definedName>
    <definedName name="Z_FAE23E4F_5617_47E6_A159_5AA02A53DFD8_.wvu.FilterData" localSheetId="0" hidden="1">開設済!$A$3:$U$183</definedName>
    <definedName name="Z_FAE23E4F_5617_47E6_A159_5AA02A53DFD8_.wvu.FilterData" localSheetId="2" hidden="1">'開設済施設 （区順)'!$A$3:$AL$155</definedName>
    <definedName name="Z_FAE23E4F_5617_47E6_A159_5AA02A53DFD8_.wvu.FilterData" localSheetId="1" hidden="1">開設予定!$A$3:$S$8</definedName>
    <definedName name="Z_FAE23E4F_5617_47E6_A159_5AA02A53DFD8_.wvu.PrintArea" localSheetId="0" hidden="1">開設済!$A$1:$U$186</definedName>
    <definedName name="Z_FAE23E4F_5617_47E6_A159_5AA02A53DFD8_.wvu.PrintArea" localSheetId="2" hidden="1">'開設済施設 （区順)'!$B$1:$X$164</definedName>
    <definedName name="Z_FAE23E4F_5617_47E6_A159_5AA02A53DFD8_.wvu.PrintArea" localSheetId="1" hidden="1">開設予定!$A$1:$S$17</definedName>
    <definedName name="Z_FAE23E4F_5617_47E6_A159_5AA02A53DFD8_.wvu.PrintTitles" localSheetId="0" hidden="1">開設済!$1:$3</definedName>
    <definedName name="Z_FAE23E4F_5617_47E6_A159_5AA02A53DFD8_.wvu.PrintTitles" localSheetId="2" hidden="1">'開設済施設 （区順)'!$1:$3</definedName>
    <definedName name="Z_FAE23E4F_5617_47E6_A159_5AA02A53DFD8_.wvu.PrintTitles" localSheetId="1" hidden="1">開設予定!$1:$3</definedName>
    <definedName name="zip_addr">#REF!</definedName>
  </definedNames>
  <calcPr calcId="162913"/>
  <customWorkbookViews>
    <customWorkbookView name="さいたま市 - 個人用ビュー" guid="{FAE23E4F-5617-47E6-A159-5AA02A53DFD8}" mergeInterval="0" personalView="1" maximized="1" xWindow="-8" yWindow="-8" windowWidth="1382" windowHeight="744" tabRatio="885" activeSheetId="2"/>
  </customWorkbookViews>
</workbook>
</file>

<file path=xl/calcChain.xml><?xml version="1.0" encoding="utf-8"?>
<calcChain xmlns="http://schemas.openxmlformats.org/spreadsheetml/2006/main">
  <c r="K185" i="2" l="1"/>
  <c r="C185" i="2" l="1"/>
  <c r="AJ162" i="4" l="1"/>
  <c r="AG178" i="4"/>
  <c r="I178" i="4"/>
  <c r="I177" i="4"/>
  <c r="L174" i="4"/>
  <c r="D174" i="4"/>
  <c r="L173" i="4"/>
  <c r="M171" i="4" s="1"/>
  <c r="D171" i="4"/>
  <c r="AE162" i="4"/>
  <c r="AF162" i="4" s="1"/>
  <c r="AE161" i="4"/>
  <c r="AF161" i="4" s="1"/>
  <c r="AE160" i="4"/>
  <c r="AF160" i="4" s="1"/>
  <c r="AE159" i="4"/>
  <c r="AF159" i="4" s="1"/>
  <c r="AE158" i="4"/>
  <c r="AF158" i="4" s="1"/>
  <c r="AE157" i="4"/>
  <c r="AF157" i="4" s="1"/>
  <c r="AE156" i="4"/>
  <c r="AF156" i="4" s="1"/>
  <c r="AH16" i="4"/>
  <c r="AH15" i="4"/>
  <c r="AH129" i="4"/>
  <c r="AH146" i="4"/>
  <c r="AH128" i="4"/>
  <c r="AH127" i="4"/>
  <c r="AE127" i="4"/>
  <c r="AF127" i="4" s="1"/>
  <c r="AH89" i="4"/>
  <c r="AE89" i="4"/>
  <c r="AF89" i="4" s="1"/>
  <c r="AE14" i="4"/>
  <c r="AF14" i="4" s="1"/>
  <c r="AE49" i="4"/>
  <c r="AF49" i="4" s="1"/>
  <c r="AE73" i="4"/>
  <c r="AF73" i="4" s="1"/>
  <c r="AE108" i="4"/>
  <c r="AF108" i="4" s="1"/>
  <c r="AE145" i="4"/>
  <c r="AF145" i="4" s="1"/>
  <c r="AE154" i="4"/>
  <c r="AF154" i="4" s="1"/>
  <c r="AE107" i="4"/>
  <c r="AF107" i="4" s="1"/>
  <c r="AE99" i="4"/>
  <c r="AF99" i="4" s="1"/>
  <c r="AE144" i="4"/>
  <c r="AF144" i="4" s="1"/>
  <c r="AE106" i="4"/>
  <c r="AF106" i="4" s="1"/>
  <c r="AE98" i="4"/>
  <c r="AF98" i="4" s="1"/>
  <c r="AE88" i="4"/>
  <c r="AF88" i="4" s="1"/>
  <c r="AE13" i="4"/>
  <c r="AF13" i="4" s="1"/>
  <c r="AE72" i="4"/>
  <c r="AF72" i="4" s="1"/>
  <c r="AE87" i="4"/>
  <c r="AF87" i="4" s="1"/>
  <c r="AE71" i="4"/>
  <c r="AF71" i="4" s="1"/>
  <c r="AE153" i="4"/>
  <c r="AF153" i="4" s="1"/>
  <c r="AE36" i="4"/>
  <c r="AF36" i="4" s="1"/>
  <c r="AE143" i="4"/>
  <c r="AF143" i="4" s="1"/>
  <c r="AE126" i="4"/>
  <c r="AF126" i="4" s="1"/>
  <c r="AE142" i="4"/>
  <c r="AF142" i="4" s="1"/>
  <c r="AE86" i="4"/>
  <c r="AF86" i="4" s="1"/>
  <c r="AB86" i="4"/>
  <c r="AE12" i="4"/>
  <c r="AF12" i="4" s="1"/>
  <c r="AB12" i="4"/>
  <c r="AE97" i="4"/>
  <c r="AF97" i="4" s="1"/>
  <c r="AB97" i="4"/>
  <c r="AE48" i="4"/>
  <c r="AF48" i="4" s="1"/>
  <c r="AB48" i="4"/>
  <c r="AE70" i="4"/>
  <c r="AF70" i="4" s="1"/>
  <c r="AE105" i="4"/>
  <c r="AF105" i="4" s="1"/>
  <c r="AE47" i="4"/>
  <c r="AF47" i="4" s="1"/>
  <c r="AE96" i="4"/>
  <c r="AF96" i="4" s="1"/>
  <c r="AE85" i="4"/>
  <c r="AF85" i="4" s="1"/>
  <c r="AE11" i="4"/>
  <c r="AF11" i="4" s="1"/>
  <c r="AE10" i="4"/>
  <c r="AF10" i="4" s="1"/>
  <c r="AE152" i="4"/>
  <c r="AF152" i="4" s="1"/>
  <c r="AE69" i="4"/>
  <c r="AF69" i="4" s="1"/>
  <c r="AE125" i="4"/>
  <c r="AF125" i="4" s="1"/>
  <c r="AE151" i="4"/>
  <c r="AF151" i="4" s="1"/>
  <c r="AE141" i="4"/>
  <c r="AF141" i="4" s="1"/>
  <c r="AE95" i="4"/>
  <c r="AF95" i="4" s="1"/>
  <c r="AE150" i="4"/>
  <c r="AF150" i="4" s="1"/>
  <c r="AE35" i="4"/>
  <c r="AF35" i="4" s="1"/>
  <c r="AE94" i="4"/>
  <c r="AF94" i="4" s="1"/>
  <c r="AE84" i="4"/>
  <c r="AF84" i="4" s="1"/>
  <c r="AE149" i="4"/>
  <c r="AF149" i="4" s="1"/>
  <c r="AE34" i="4"/>
  <c r="AF34" i="4" s="1"/>
  <c r="AE46" i="4"/>
  <c r="AF46" i="4" s="1"/>
  <c r="AE68" i="4"/>
  <c r="AF68" i="4" s="1"/>
  <c r="AE33" i="4"/>
  <c r="AF33" i="4" s="1"/>
  <c r="AE140" i="4"/>
  <c r="AF140" i="4" s="1"/>
  <c r="AE139" i="4"/>
  <c r="AF139" i="4" s="1"/>
  <c r="AE67" i="4"/>
  <c r="AF67" i="4" s="1"/>
  <c r="AE93" i="4"/>
  <c r="AF93" i="4" s="1"/>
  <c r="AE32" i="4"/>
  <c r="AF32" i="4" s="1"/>
  <c r="AE66" i="4"/>
  <c r="AF66" i="4" s="1"/>
  <c r="AE31" i="4"/>
  <c r="AF31" i="4" s="1"/>
  <c r="AE30" i="4"/>
  <c r="AF30" i="4" s="1"/>
  <c r="AE65" i="4"/>
  <c r="AF65" i="4" s="1"/>
  <c r="AE64" i="4"/>
  <c r="AF64" i="4" s="1"/>
  <c r="AE83" i="4"/>
  <c r="AF83" i="4" s="1"/>
  <c r="AE29" i="4"/>
  <c r="AF29" i="4" s="1"/>
  <c r="AE124" i="4"/>
  <c r="AF124" i="4" s="1"/>
  <c r="AE9" i="4"/>
  <c r="AF9" i="4" s="1"/>
  <c r="AE8" i="4"/>
  <c r="AF8" i="4" s="1"/>
  <c r="AE123" i="4"/>
  <c r="AF123" i="4" s="1"/>
  <c r="AE63" i="4"/>
  <c r="AF63" i="4" s="1"/>
  <c r="AE62" i="4"/>
  <c r="AF62" i="4" s="1"/>
  <c r="AE138" i="4"/>
  <c r="AF138" i="4" s="1"/>
  <c r="AE137" i="4"/>
  <c r="AF137" i="4" s="1"/>
  <c r="AE28" i="4"/>
  <c r="AF28" i="4" s="1"/>
  <c r="AE61" i="4"/>
  <c r="AF61" i="4" s="1"/>
  <c r="AE122" i="4"/>
  <c r="AF122" i="4" s="1"/>
  <c r="AE104" i="4"/>
  <c r="AF104" i="4" s="1"/>
  <c r="AE60" i="4"/>
  <c r="AF60" i="4" s="1"/>
  <c r="AE7" i="4"/>
  <c r="AF7" i="4" s="1"/>
  <c r="AE27" i="4"/>
  <c r="AF27" i="4" s="1"/>
  <c r="AE59" i="4"/>
  <c r="AF59" i="4" s="1"/>
  <c r="AE148" i="4"/>
  <c r="AF148" i="4" s="1"/>
  <c r="AE121" i="4"/>
  <c r="AF121" i="4" s="1"/>
  <c r="AE58" i="4"/>
  <c r="AF58" i="4" s="1"/>
  <c r="AE6" i="4"/>
  <c r="AF6" i="4" s="1"/>
  <c r="AE57" i="4"/>
  <c r="AF57" i="4" s="1"/>
  <c r="AE136" i="4"/>
  <c r="AF136" i="4" s="1"/>
  <c r="AE5" i="4"/>
  <c r="AF5" i="4" s="1"/>
  <c r="AE135" i="4"/>
  <c r="AF135" i="4" s="1"/>
  <c r="AE56" i="4"/>
  <c r="AF56" i="4" s="1"/>
  <c r="AE120" i="4"/>
  <c r="AF120" i="4" s="1"/>
  <c r="AE119" i="4"/>
  <c r="AF119" i="4" s="1"/>
  <c r="AE134" i="4"/>
  <c r="AF134" i="4" s="1"/>
  <c r="AE133" i="4"/>
  <c r="AF133" i="4" s="1"/>
  <c r="AE55" i="4"/>
  <c r="AF55" i="4" s="1"/>
  <c r="AE118" i="4"/>
  <c r="AF118" i="4" s="1"/>
  <c r="AE117" i="4"/>
  <c r="AF117" i="4" s="1"/>
  <c r="AE26" i="4"/>
  <c r="AF26" i="4" s="1"/>
  <c r="AE116" i="4"/>
  <c r="AF116" i="4" s="1"/>
  <c r="AE25" i="4"/>
  <c r="AF25" i="4" s="1"/>
  <c r="AE54" i="4"/>
  <c r="AF54" i="4" s="1"/>
  <c r="AE45" i="4"/>
  <c r="AF45" i="4" s="1"/>
  <c r="AE44" i="4"/>
  <c r="AF44" i="4" s="1"/>
  <c r="AE115" i="4"/>
  <c r="AF115" i="4" s="1"/>
  <c r="AE103" i="4"/>
  <c r="AF103" i="4" s="1"/>
  <c r="AE24" i="4"/>
  <c r="AF24" i="4" s="1"/>
  <c r="AE43" i="4"/>
  <c r="AF43" i="4" s="1"/>
  <c r="AE92" i="4"/>
  <c r="AF92" i="4" s="1"/>
  <c r="AE82" i="4"/>
  <c r="AF82" i="4" s="1"/>
  <c r="AE42" i="4"/>
  <c r="AF42" i="4" s="1"/>
  <c r="AE81" i="4"/>
  <c r="AF81" i="4" s="1"/>
  <c r="AE23" i="4"/>
  <c r="AF23" i="4" s="1"/>
  <c r="AE80" i="4"/>
  <c r="AF80" i="4" s="1"/>
  <c r="AE22" i="4"/>
  <c r="AF22" i="4" s="1"/>
  <c r="AE41" i="4"/>
  <c r="AF41" i="4" s="1"/>
  <c r="AE114" i="4"/>
  <c r="AF114" i="4" s="1"/>
  <c r="AE102" i="4"/>
  <c r="AF102" i="4" s="1"/>
  <c r="AE132" i="4"/>
  <c r="AF132" i="4" s="1"/>
  <c r="AE4" i="4"/>
  <c r="AF4" i="4" s="1"/>
  <c r="AE53" i="4"/>
  <c r="AF53" i="4" s="1"/>
  <c r="AE131" i="4"/>
  <c r="AF131" i="4" s="1"/>
  <c r="AE130" i="4"/>
  <c r="AF130" i="4" s="1"/>
  <c r="AE40" i="4"/>
  <c r="AF40" i="4" s="1"/>
  <c r="AE21" i="4"/>
  <c r="AF21" i="4" s="1"/>
  <c r="AE79" i="4"/>
  <c r="AF79" i="4" s="1"/>
  <c r="AE78" i="4"/>
  <c r="AF78" i="4" s="1"/>
  <c r="AE101" i="4"/>
  <c r="AF101" i="4" s="1"/>
  <c r="AE91" i="4"/>
  <c r="AF91" i="4" s="1"/>
  <c r="AE90" i="4"/>
  <c r="AF90" i="4" s="1"/>
  <c r="AE77" i="4"/>
  <c r="AF77" i="4" s="1"/>
  <c r="AE113" i="4"/>
  <c r="AF113" i="4" s="1"/>
  <c r="AE52" i="4"/>
  <c r="AF52" i="4" s="1"/>
  <c r="AE112" i="4"/>
  <c r="AF112" i="4" s="1"/>
  <c r="AE39" i="4"/>
  <c r="AF39" i="4" s="1"/>
  <c r="AE76" i="4"/>
  <c r="AF76" i="4" s="1"/>
  <c r="AE111" i="4"/>
  <c r="AF111" i="4" s="1"/>
  <c r="AE20" i="4"/>
  <c r="AF20" i="4" s="1"/>
  <c r="AE38" i="4"/>
  <c r="AF38" i="4" s="1"/>
  <c r="AE110" i="4"/>
  <c r="AF110" i="4" s="1"/>
  <c r="AE19" i="4"/>
  <c r="AF19" i="4" s="1"/>
  <c r="AE75" i="4"/>
  <c r="AF75" i="4" s="1"/>
  <c r="AE37" i="4"/>
  <c r="AF37" i="4" s="1"/>
  <c r="AE100" i="4"/>
  <c r="AF100" i="4" s="1"/>
  <c r="AE109" i="4"/>
  <c r="AF109" i="4" s="1"/>
  <c r="AE18" i="4"/>
  <c r="AF18" i="4" s="1"/>
  <c r="AE147" i="4"/>
  <c r="AF147" i="4" s="1"/>
  <c r="AE51" i="4"/>
  <c r="AF51" i="4" s="1"/>
  <c r="AE50" i="4"/>
  <c r="AF50" i="4" s="1"/>
  <c r="I180" i="4" l="1"/>
</calcChain>
</file>

<file path=xl/comments1.xml><?xml version="1.0" encoding="utf-8"?>
<comments xmlns="http://schemas.openxmlformats.org/spreadsheetml/2006/main">
  <authors>
    <author>作成者</author>
  </authors>
  <commentList>
    <comment ref="V24" authorId="0" shapeId="0">
      <text>
        <r>
          <rPr>
            <b/>
            <sz val="9"/>
            <color indexed="81"/>
            <rFont val="ＭＳ Ｐゴシック"/>
            <family val="3"/>
            <charset val="128"/>
          </rPr>
          <t>作成者:
指定台帳を見ると19.3.1に木下の介護で指定されている　指定について確認したうえで要変更</t>
        </r>
      </text>
    </comment>
    <comment ref="O47" authorId="0" shapeId="0">
      <text>
        <r>
          <rPr>
            <b/>
            <sz val="9"/>
            <color indexed="81"/>
            <rFont val="ＭＳ Ｐゴシック"/>
            <family val="3"/>
            <charset val="128"/>
          </rPr>
          <t>作成者:
保全措置の契約書、契約を結び次第追加で契約書を出すよう指導</t>
        </r>
      </text>
    </comment>
  </commentList>
</comments>
</file>

<file path=xl/sharedStrings.xml><?xml version="1.0" encoding="utf-8"?>
<sst xmlns="http://schemas.openxmlformats.org/spreadsheetml/2006/main" count="6006" uniqueCount="2196">
  <si>
    <t>（社）全国有料老人ホーム協会加盟施設</t>
    <phoneticPr fontId="2"/>
  </si>
  <si>
    <t>－</t>
    <phoneticPr fontId="2"/>
  </si>
  <si>
    <t>番号</t>
  </si>
  <si>
    <t>施設類型</t>
  </si>
  <si>
    <t>入居時の要件</t>
  </si>
  <si>
    <t>介護保険</t>
  </si>
  <si>
    <t>電話番号</t>
  </si>
  <si>
    <t>定員</t>
  </si>
  <si>
    <t>居室区分</t>
  </si>
  <si>
    <t>施設の開設年月日</t>
  </si>
  <si>
    <t>施設までの交通案内</t>
  </si>
  <si>
    <t>運営主体名</t>
  </si>
  <si>
    <t>運営主体の所在地</t>
  </si>
  <si>
    <t>設置届出年月日</t>
  </si>
  <si>
    <t>備考</t>
  </si>
  <si>
    <t>住宅型有料老人ホーム</t>
    <rPh sb="0" eb="2">
      <t>ジュウタク</t>
    </rPh>
    <rPh sb="2" eb="3">
      <t>ガタ</t>
    </rPh>
    <rPh sb="3" eb="5">
      <t>ユウリョウ</t>
    </rPh>
    <rPh sb="5" eb="7">
      <t>ロウジン</t>
    </rPh>
    <phoneticPr fontId="2"/>
  </si>
  <si>
    <t>西区</t>
    <rPh sb="0" eb="1">
      <t>ニシ</t>
    </rPh>
    <rPh sb="1" eb="2">
      <t>ク</t>
    </rPh>
    <phoneticPr fontId="2"/>
  </si>
  <si>
    <t>北区</t>
    <rPh sb="0" eb="2">
      <t>キタク</t>
    </rPh>
    <phoneticPr fontId="2"/>
  </si>
  <si>
    <t>見沼区</t>
    <rPh sb="0" eb="1">
      <t>ミ</t>
    </rPh>
    <rPh sb="1" eb="2">
      <t>ヌマ</t>
    </rPh>
    <rPh sb="2" eb="3">
      <t>ク</t>
    </rPh>
    <phoneticPr fontId="2"/>
  </si>
  <si>
    <t>利用権方式</t>
    <rPh sb="0" eb="3">
      <t>リヨウケン</t>
    </rPh>
    <rPh sb="3" eb="5">
      <t>ホウシキ</t>
    </rPh>
    <phoneticPr fontId="2"/>
  </si>
  <si>
    <t>居住の権利形態</t>
    <rPh sb="0" eb="2">
      <t>キョジュウ</t>
    </rPh>
    <rPh sb="3" eb="5">
      <t>ケンリ</t>
    </rPh>
    <phoneticPr fontId="2"/>
  </si>
  <si>
    <t>県通し番号</t>
    <rPh sb="0" eb="1">
      <t>ケン</t>
    </rPh>
    <rPh sb="1" eb="2">
      <t>トオ</t>
    </rPh>
    <rPh sb="3" eb="5">
      <t>バンゴウ</t>
    </rPh>
    <phoneticPr fontId="2"/>
  </si>
  <si>
    <t>郵便番号</t>
    <rPh sb="0" eb="4">
      <t>ユウビンバンゴウ</t>
    </rPh>
    <phoneticPr fontId="2"/>
  </si>
  <si>
    <t>西区</t>
    <rPh sb="0" eb="2">
      <t>ニシク</t>
    </rPh>
    <phoneticPr fontId="2"/>
  </si>
  <si>
    <t>北区</t>
    <rPh sb="0" eb="1">
      <t>キタ</t>
    </rPh>
    <rPh sb="1" eb="2">
      <t>ク</t>
    </rPh>
    <phoneticPr fontId="2"/>
  </si>
  <si>
    <t>大宮区</t>
    <rPh sb="0" eb="2">
      <t>オオミヤ</t>
    </rPh>
    <rPh sb="2" eb="3">
      <t>ク</t>
    </rPh>
    <phoneticPr fontId="2"/>
  </si>
  <si>
    <t>見沼区</t>
    <rPh sb="0" eb="2">
      <t>ミヌマ</t>
    </rPh>
    <rPh sb="2" eb="3">
      <t>ク</t>
    </rPh>
    <phoneticPr fontId="2"/>
  </si>
  <si>
    <t>中央区</t>
    <rPh sb="0" eb="3">
      <t>チュウオウク</t>
    </rPh>
    <phoneticPr fontId="2"/>
  </si>
  <si>
    <t>桜区</t>
    <rPh sb="0" eb="1">
      <t>サクラ</t>
    </rPh>
    <rPh sb="1" eb="2">
      <t>ク</t>
    </rPh>
    <phoneticPr fontId="2"/>
  </si>
  <si>
    <t>浦和区</t>
    <rPh sb="0" eb="2">
      <t>ウラワ</t>
    </rPh>
    <rPh sb="2" eb="3">
      <t>ク</t>
    </rPh>
    <phoneticPr fontId="2"/>
  </si>
  <si>
    <t>南区</t>
    <rPh sb="0" eb="2">
      <t>ミナミク</t>
    </rPh>
    <phoneticPr fontId="2"/>
  </si>
  <si>
    <t>緑区</t>
    <rPh sb="0" eb="2">
      <t>ミドリク</t>
    </rPh>
    <phoneticPr fontId="2"/>
  </si>
  <si>
    <t>岩槻区</t>
    <rPh sb="0" eb="2">
      <t>イワツキ</t>
    </rPh>
    <rPh sb="2" eb="3">
      <t>ク</t>
    </rPh>
    <phoneticPr fontId="2"/>
  </si>
  <si>
    <t>住宅型</t>
    <rPh sb="0" eb="2">
      <t>ジュウタク</t>
    </rPh>
    <rPh sb="2" eb="3">
      <t>ガタ</t>
    </rPh>
    <phoneticPr fontId="2"/>
  </si>
  <si>
    <t>FAX</t>
    <phoneticPr fontId="2"/>
  </si>
  <si>
    <t>なし</t>
    <phoneticPr fontId="2"/>
  </si>
  <si>
    <t>住所地特例適用開始日</t>
    <rPh sb="0" eb="2">
      <t>ジュウショ</t>
    </rPh>
    <rPh sb="2" eb="3">
      <t>チ</t>
    </rPh>
    <rPh sb="3" eb="5">
      <t>トクレイ</t>
    </rPh>
    <rPh sb="5" eb="7">
      <t>テキヨウ</t>
    </rPh>
    <rPh sb="7" eb="10">
      <t>カイシビ</t>
    </rPh>
    <phoneticPr fontId="2"/>
  </si>
  <si>
    <t>事業者番号
（特定施設入居者生活介護）</t>
    <rPh sb="0" eb="3">
      <t>ジギョウシャ</t>
    </rPh>
    <rPh sb="3" eb="5">
      <t>バンゴウ</t>
    </rPh>
    <rPh sb="7" eb="9">
      <t>トクテイ</t>
    </rPh>
    <rPh sb="9" eb="11">
      <t>シセツ</t>
    </rPh>
    <rPh sb="11" eb="14">
      <t>ニュウキョシャ</t>
    </rPh>
    <rPh sb="14" eb="16">
      <t>セイカツ</t>
    </rPh>
    <rPh sb="16" eb="18">
      <t>カイゴ</t>
    </rPh>
    <phoneticPr fontId="2"/>
  </si>
  <si>
    <t>①住所地特例対象有料老人ホーム（サービス付き高齢者向け住宅を除く）</t>
    <rPh sb="1" eb="3">
      <t>ジュウショ</t>
    </rPh>
    <rPh sb="3" eb="4">
      <t>チ</t>
    </rPh>
    <rPh sb="4" eb="6">
      <t>トクレイ</t>
    </rPh>
    <rPh sb="6" eb="8">
      <t>タイショウ</t>
    </rPh>
    <rPh sb="8" eb="10">
      <t>ユウリョウ</t>
    </rPh>
    <rPh sb="10" eb="12">
      <t>ロウジン</t>
    </rPh>
    <rPh sb="20" eb="21">
      <t>ツ</t>
    </rPh>
    <rPh sb="22" eb="25">
      <t>コウレイシャ</t>
    </rPh>
    <rPh sb="25" eb="26">
      <t>ム</t>
    </rPh>
    <rPh sb="27" eb="29">
      <t>ジュウタク</t>
    </rPh>
    <rPh sb="30" eb="31">
      <t>ノゾ</t>
    </rPh>
    <phoneticPr fontId="2"/>
  </si>
  <si>
    <t>-</t>
    <phoneticPr fontId="2"/>
  </si>
  <si>
    <t>所在地変更・事業廃止等年月日
（事由）</t>
    <rPh sb="0" eb="3">
      <t>ショザイチ</t>
    </rPh>
    <rPh sb="3" eb="5">
      <t>ヘンコウ</t>
    </rPh>
    <rPh sb="6" eb="8">
      <t>ジギョウ</t>
    </rPh>
    <rPh sb="8" eb="10">
      <t>ハイシ</t>
    </rPh>
    <rPh sb="10" eb="11">
      <t>トウ</t>
    </rPh>
    <rPh sb="11" eb="14">
      <t>ネンガッピ</t>
    </rPh>
    <rPh sb="16" eb="18">
      <t>ジユウ</t>
    </rPh>
    <phoneticPr fontId="2"/>
  </si>
  <si>
    <t>施　設　名</t>
    <rPh sb="0" eb="1">
      <t>シ</t>
    </rPh>
    <rPh sb="2" eb="3">
      <t>セツ</t>
    </rPh>
    <rPh sb="4" eb="5">
      <t>メイ</t>
    </rPh>
    <phoneticPr fontId="2"/>
  </si>
  <si>
    <t>月額利用料
（代表例）</t>
    <rPh sb="7" eb="9">
      <t>ダイヒョウ</t>
    </rPh>
    <rPh sb="9" eb="10">
      <t>レイ</t>
    </rPh>
    <phoneticPr fontId="2"/>
  </si>
  <si>
    <t>前払金</t>
    <rPh sb="0" eb="2">
      <t>マエバライ</t>
    </rPh>
    <rPh sb="2" eb="3">
      <t>キン</t>
    </rPh>
    <phoneticPr fontId="2"/>
  </si>
  <si>
    <t>退去時の前払金の返還</t>
    <rPh sb="4" eb="6">
      <t>マエバラ</t>
    </rPh>
    <rPh sb="6" eb="7">
      <t>キン</t>
    </rPh>
    <phoneticPr fontId="2"/>
  </si>
  <si>
    <t>ＪＲ北与野駅　国際興業バス　「円阿弥」下車　徒歩5分</t>
    <rPh sb="2" eb="3">
      <t>キタ</t>
    </rPh>
    <rPh sb="3" eb="5">
      <t>ヨノ</t>
    </rPh>
    <rPh sb="5" eb="6">
      <t>エキ</t>
    </rPh>
    <rPh sb="7" eb="9">
      <t>コクサイ</t>
    </rPh>
    <rPh sb="9" eb="11">
      <t>コウギョウ</t>
    </rPh>
    <rPh sb="15" eb="16">
      <t>エン</t>
    </rPh>
    <rPh sb="16" eb="17">
      <t>ア</t>
    </rPh>
    <rPh sb="17" eb="18">
      <t>ヤ</t>
    </rPh>
    <rPh sb="19" eb="21">
      <t>ゲシャ</t>
    </rPh>
    <rPh sb="22" eb="24">
      <t>トホ</t>
    </rPh>
    <rPh sb="25" eb="26">
      <t>フン</t>
    </rPh>
    <phoneticPr fontId="2"/>
  </si>
  <si>
    <t>（株）はれコーポレーション</t>
    <rPh sb="1" eb="2">
      <t>カブ</t>
    </rPh>
    <phoneticPr fontId="2"/>
  </si>
  <si>
    <t>岡山市北区表町１丁目５番１号</t>
    <rPh sb="0" eb="3">
      <t>オカヤマシ</t>
    </rPh>
    <rPh sb="3" eb="5">
      <t>キタク</t>
    </rPh>
    <rPh sb="5" eb="6">
      <t>オモテ</t>
    </rPh>
    <rPh sb="6" eb="7">
      <t>マチ</t>
    </rPh>
    <rPh sb="8" eb="10">
      <t>チョウメ</t>
    </rPh>
    <rPh sb="11" eb="12">
      <t>バン</t>
    </rPh>
    <rPh sb="13" eb="14">
      <t>ゴウ</t>
    </rPh>
    <phoneticPr fontId="2"/>
  </si>
  <si>
    <t>敷金について</t>
    <rPh sb="0" eb="2">
      <t>シキキン</t>
    </rPh>
    <phoneticPr fontId="2"/>
  </si>
  <si>
    <t>やわら樹の里</t>
    <rPh sb="3" eb="4">
      <t>キ</t>
    </rPh>
    <rPh sb="5" eb="6">
      <t>サト</t>
    </rPh>
    <phoneticPr fontId="2"/>
  </si>
  <si>
    <t>介護付有料老人ホーム（一般型特定施設入居者生活介護）</t>
    <rPh sb="0" eb="2">
      <t>カイゴ</t>
    </rPh>
    <rPh sb="2" eb="3">
      <t>ツキ</t>
    </rPh>
    <rPh sb="3" eb="5">
      <t>ユウリョウ</t>
    </rPh>
    <rPh sb="5" eb="7">
      <t>ロウジン</t>
    </rPh>
    <rPh sb="11" eb="14">
      <t>イッパンガタ</t>
    </rPh>
    <rPh sb="14" eb="16">
      <t>トクテイ</t>
    </rPh>
    <rPh sb="16" eb="18">
      <t>シセツ</t>
    </rPh>
    <rPh sb="18" eb="21">
      <t>ニュウキョシャ</t>
    </rPh>
    <rPh sb="21" eb="23">
      <t>セイカツ</t>
    </rPh>
    <rPh sb="23" eb="25">
      <t>カイゴ</t>
    </rPh>
    <phoneticPr fontId="2"/>
  </si>
  <si>
    <t>入居時自立・要支援・要介護</t>
    <rPh sb="0" eb="3">
      <t>ニュウキョジ</t>
    </rPh>
    <rPh sb="3" eb="5">
      <t>ジリツ</t>
    </rPh>
    <rPh sb="6" eb="9">
      <t>ヨウシエン</t>
    </rPh>
    <rPh sb="10" eb="13">
      <t>ヨウカイゴ</t>
    </rPh>
    <phoneticPr fontId="2"/>
  </si>
  <si>
    <t>さいたま市指定介護保険特定（一般型特定施設）</t>
    <rPh sb="4" eb="5">
      <t>シ</t>
    </rPh>
    <rPh sb="5" eb="7">
      <t>シテイ</t>
    </rPh>
    <rPh sb="7" eb="9">
      <t>カイゴ</t>
    </rPh>
    <rPh sb="9" eb="11">
      <t>ホケン</t>
    </rPh>
    <rPh sb="11" eb="13">
      <t>トクテイ</t>
    </rPh>
    <rPh sb="14" eb="17">
      <t>イッパンガタ</t>
    </rPh>
    <rPh sb="17" eb="19">
      <t>トクテイ</t>
    </rPh>
    <phoneticPr fontId="2"/>
  </si>
  <si>
    <t>048-683-0438</t>
  </si>
  <si>
    <t>４０万円
（敷金）</t>
    <rPh sb="2" eb="4">
      <t>マンエン</t>
    </rPh>
    <rPh sb="6" eb="8">
      <t>シキキン</t>
    </rPh>
    <phoneticPr fontId="2"/>
  </si>
  <si>
    <t>原状回復費用を差し引いた額を返還</t>
    <rPh sb="0" eb="2">
      <t>ゲンジョウ</t>
    </rPh>
    <rPh sb="2" eb="4">
      <t>カイフク</t>
    </rPh>
    <rPh sb="4" eb="6">
      <t>ヒヨウ</t>
    </rPh>
    <rPh sb="7" eb="8">
      <t>サ</t>
    </rPh>
    <rPh sb="9" eb="10">
      <t>ヒ</t>
    </rPh>
    <rPh sb="12" eb="13">
      <t>ガク</t>
    </rPh>
    <rPh sb="14" eb="16">
      <t>ヘンカン</t>
    </rPh>
    <phoneticPr fontId="2"/>
  </si>
  <si>
    <t>H18.4.1</t>
    <phoneticPr fontId="2"/>
  </si>
  <si>
    <t>東武野田線大和田駅から徒歩10分　　　　　　　　　　　　　　　</t>
  </si>
  <si>
    <t>(医)全仁会</t>
    <rPh sb="1" eb="2">
      <t>イ</t>
    </rPh>
    <rPh sb="3" eb="4">
      <t>ゼン</t>
    </rPh>
    <rPh sb="4" eb="5">
      <t>ジン</t>
    </rPh>
    <rPh sb="5" eb="6">
      <t>カイ</t>
    </rPh>
    <phoneticPr fontId="2"/>
  </si>
  <si>
    <t>栃木県宇都宮市東宿郷2-1-1</t>
    <rPh sb="0" eb="3">
      <t>トチギケン</t>
    </rPh>
    <rPh sb="3" eb="7">
      <t>ウツノミヤシ</t>
    </rPh>
    <rPh sb="7" eb="8">
      <t>ヒガシ</t>
    </rPh>
    <rPh sb="8" eb="9">
      <t>ヤド</t>
    </rPh>
    <rPh sb="9" eb="10">
      <t>サト</t>
    </rPh>
    <phoneticPr fontId="2"/>
  </si>
  <si>
    <t>H21.1.1付け（財）厚生年金事業振興団が運営していた旧厚生年金ハートピア大宮の譲渡を受け、新たにやわら樹の里として開所した施設。
H25.12.1 住宅型→介護付に変更。</t>
    <rPh sb="7" eb="8">
      <t>ツ</t>
    </rPh>
    <rPh sb="9" eb="12">
      <t>ザイ</t>
    </rPh>
    <rPh sb="12" eb="14">
      <t>コウセイ</t>
    </rPh>
    <rPh sb="14" eb="16">
      <t>ネンキン</t>
    </rPh>
    <rPh sb="16" eb="18">
      <t>ジギョウ</t>
    </rPh>
    <rPh sb="18" eb="20">
      <t>シンコウ</t>
    </rPh>
    <rPh sb="20" eb="21">
      <t>ダン</t>
    </rPh>
    <rPh sb="22" eb="24">
      <t>ウンエイ</t>
    </rPh>
    <rPh sb="28" eb="29">
      <t>キュウ</t>
    </rPh>
    <rPh sb="29" eb="31">
      <t>コウセイ</t>
    </rPh>
    <rPh sb="31" eb="33">
      <t>ネンキン</t>
    </rPh>
    <rPh sb="38" eb="40">
      <t>オオミヤ</t>
    </rPh>
    <rPh sb="41" eb="43">
      <t>ジョウト</t>
    </rPh>
    <rPh sb="44" eb="45">
      <t>ウ</t>
    </rPh>
    <rPh sb="47" eb="48">
      <t>アラ</t>
    </rPh>
    <rPh sb="53" eb="54">
      <t>キ</t>
    </rPh>
    <rPh sb="55" eb="56">
      <t>サト</t>
    </rPh>
    <rPh sb="59" eb="61">
      <t>カイショ</t>
    </rPh>
    <rPh sb="63" eb="65">
      <t>シセツ</t>
    </rPh>
    <rPh sb="76" eb="79">
      <t>ジュウタクガタ</t>
    </rPh>
    <rPh sb="80" eb="82">
      <t>カイゴ</t>
    </rPh>
    <rPh sb="82" eb="83">
      <t>ツキ</t>
    </rPh>
    <rPh sb="84" eb="86">
      <t>ヘンコウ</t>
    </rPh>
    <phoneticPr fontId="2"/>
  </si>
  <si>
    <t>H25.12.1、介護保険法に基づく特定施設入居者生活介護の指定を受ける。しかし、H26.1.10現在、老人福祉法に係る変更届の提出は無し・
1月半ばに変更届が提出される予定。</t>
    <rPh sb="9" eb="11">
      <t>カイゴ</t>
    </rPh>
    <rPh sb="11" eb="13">
      <t>ホケン</t>
    </rPh>
    <rPh sb="13" eb="14">
      <t>ホウ</t>
    </rPh>
    <rPh sb="15" eb="16">
      <t>モト</t>
    </rPh>
    <rPh sb="18" eb="20">
      <t>トクテイ</t>
    </rPh>
    <rPh sb="20" eb="22">
      <t>シセツ</t>
    </rPh>
    <rPh sb="22" eb="25">
      <t>ニュウキョシャ</t>
    </rPh>
    <rPh sb="25" eb="27">
      <t>セイカツ</t>
    </rPh>
    <rPh sb="27" eb="29">
      <t>カイゴ</t>
    </rPh>
    <rPh sb="30" eb="32">
      <t>シテイ</t>
    </rPh>
    <rPh sb="33" eb="34">
      <t>ウ</t>
    </rPh>
    <rPh sb="49" eb="51">
      <t>ゲンザイ</t>
    </rPh>
    <rPh sb="52" eb="54">
      <t>ロウジン</t>
    </rPh>
    <rPh sb="54" eb="56">
      <t>フクシ</t>
    </rPh>
    <rPh sb="56" eb="57">
      <t>ホウ</t>
    </rPh>
    <rPh sb="58" eb="59">
      <t>カカ</t>
    </rPh>
    <rPh sb="60" eb="62">
      <t>ヘンコウ</t>
    </rPh>
    <rPh sb="62" eb="63">
      <t>トドケ</t>
    </rPh>
    <rPh sb="64" eb="66">
      <t>テイシュツ</t>
    </rPh>
    <rPh sb="67" eb="68">
      <t>ナ</t>
    </rPh>
    <rPh sb="72" eb="73">
      <t>ガツ</t>
    </rPh>
    <rPh sb="73" eb="74">
      <t>ナカ</t>
    </rPh>
    <rPh sb="76" eb="78">
      <t>ヘンコウ</t>
    </rPh>
    <rPh sb="78" eb="79">
      <t>トドケ</t>
    </rPh>
    <rPh sb="80" eb="82">
      <t>テイシュツ</t>
    </rPh>
    <rPh sb="85" eb="87">
      <t>ヨテイ</t>
    </rPh>
    <phoneticPr fontId="2"/>
  </si>
  <si>
    <t>センチュリーシティ大宮公園</t>
  </si>
  <si>
    <t>048-686-8088</t>
  </si>
  <si>
    <t>東武野田線大和田駅から徒歩5分　　　　　　　　　　　　　　　</t>
  </si>
  <si>
    <t>（株）センチュリーライフ</t>
  </si>
  <si>
    <t>東京都港区芝2-32-1</t>
  </si>
  <si>
    <t>H 1. 1.27</t>
  </si>
  <si>
    <t>（社）全国有料老人ホーム協会加盟施設</t>
    <rPh sb="0" eb="3">
      <t>シャダンホウジン</t>
    </rPh>
    <rPh sb="3" eb="5">
      <t>ゼンコク</t>
    </rPh>
    <rPh sb="5" eb="7">
      <t>ユウリョウ</t>
    </rPh>
    <rPh sb="7" eb="9">
      <t>ロウジン</t>
    </rPh>
    <rPh sb="12" eb="14">
      <t>キョウカイ</t>
    </rPh>
    <rPh sb="14" eb="16">
      <t>カメイ</t>
    </rPh>
    <rPh sb="16" eb="18">
      <t>シセツ</t>
    </rPh>
    <phoneticPr fontId="2"/>
  </si>
  <si>
    <t>（株）生活科学運営</t>
  </si>
  <si>
    <r>
      <t>東京都新宿区高田馬場</t>
    </r>
    <r>
      <rPr>
        <sz val="11"/>
        <rFont val="ＭＳ Ｐゴシック"/>
        <family val="3"/>
        <charset val="128"/>
      </rPr>
      <t>3-3-3三優</t>
    </r>
    <r>
      <rPr>
        <sz val="11"/>
        <rFont val="ＭＳ Ｐゴシック"/>
        <family val="3"/>
        <charset val="128"/>
      </rPr>
      <t>ビル</t>
    </r>
    <rPh sb="0" eb="2">
      <t>トウキョウ</t>
    </rPh>
    <rPh sb="2" eb="3">
      <t>ト</t>
    </rPh>
    <rPh sb="3" eb="5">
      <t>シンジュク</t>
    </rPh>
    <rPh sb="6" eb="10">
      <t>タカダノババ</t>
    </rPh>
    <rPh sb="15" eb="16">
      <t>サン</t>
    </rPh>
    <rPh sb="16" eb="17">
      <t>ユウ</t>
    </rPh>
    <phoneticPr fontId="2"/>
  </si>
  <si>
    <t>利用権方式・建物賃貸方式</t>
    <rPh sb="0" eb="3">
      <t>リヨウケン</t>
    </rPh>
    <rPh sb="3" eb="5">
      <t>ホウシキ</t>
    </rPh>
    <rPh sb="6" eb="8">
      <t>タテモノ</t>
    </rPh>
    <rPh sb="8" eb="10">
      <t>チンタイ</t>
    </rPh>
    <rPh sb="10" eb="12">
      <t>ホウシキ</t>
    </rPh>
    <phoneticPr fontId="2"/>
  </si>
  <si>
    <t>048-799-1151</t>
  </si>
  <si>
    <t>1～4人室12.1～29.7㎡</t>
  </si>
  <si>
    <t>0円～420万円</t>
    <rPh sb="1" eb="2">
      <t>エン</t>
    </rPh>
    <rPh sb="6" eb="8">
      <t>マンエン</t>
    </rPh>
    <phoneticPr fontId="2"/>
  </si>
  <si>
    <t>4年以内に退去の際は一部返還</t>
    <rPh sb="1" eb="2">
      <t>ネン</t>
    </rPh>
    <rPh sb="2" eb="4">
      <t>イナイ</t>
    </rPh>
    <rPh sb="5" eb="7">
      <t>タイキョ</t>
    </rPh>
    <rPh sb="8" eb="9">
      <t>サイ</t>
    </rPh>
    <rPh sb="10" eb="12">
      <t>イチブ</t>
    </rPh>
    <rPh sb="12" eb="14">
      <t>ヘンカン</t>
    </rPh>
    <phoneticPr fontId="2"/>
  </si>
  <si>
    <t>東武野田線岩槻駅からタクシー 8分又は武里駅からタクシー5分</t>
    <rPh sb="17" eb="18">
      <t>マタ</t>
    </rPh>
    <rPh sb="19" eb="22">
      <t>タケサトエキ</t>
    </rPh>
    <rPh sb="29" eb="30">
      <t>プン</t>
    </rPh>
    <phoneticPr fontId="2"/>
  </si>
  <si>
    <t>（有）バンビ学園</t>
  </si>
  <si>
    <t>さいたま市岩槻区増長112</t>
    <rPh sb="4" eb="5">
      <t>シ</t>
    </rPh>
    <rPh sb="7" eb="8">
      <t>ク</t>
    </rPh>
    <phoneticPr fontId="2"/>
  </si>
  <si>
    <t>H12. 3. 6</t>
  </si>
  <si>
    <t>ライフコミューン大宮北</t>
  </si>
  <si>
    <t>利用権方式</t>
    <phoneticPr fontId="2"/>
  </si>
  <si>
    <t>048-665-6090</t>
  </si>
  <si>
    <t>0円～
576万円　　　</t>
    <rPh sb="1" eb="2">
      <t>エン</t>
    </rPh>
    <rPh sb="7" eb="9">
      <t>マンエン</t>
    </rPh>
    <phoneticPr fontId="2"/>
  </si>
  <si>
    <t>5年以内に退去の際は一部返還</t>
    <rPh sb="1" eb="2">
      <t>ネン</t>
    </rPh>
    <rPh sb="2" eb="4">
      <t>イナイ</t>
    </rPh>
    <rPh sb="5" eb="7">
      <t>タイキョ</t>
    </rPh>
    <rPh sb="8" eb="9">
      <t>サイ</t>
    </rPh>
    <rPh sb="10" eb="12">
      <t>イチブ</t>
    </rPh>
    <rPh sb="12" eb="14">
      <t>ヘンカン</t>
    </rPh>
    <phoneticPr fontId="2"/>
  </si>
  <si>
    <t>JR高崎線宮原駅から上尾車庫行ﾊﾞｽ「宮原4丁目」下車徒歩 5分又は上尾駅行ﾊﾞｽ「鈴木」下車徒歩 5分</t>
  </si>
  <si>
    <t>東京都新宿区西新宿6-5-1</t>
    <rPh sb="0" eb="3">
      <t>トウキョウト</t>
    </rPh>
    <rPh sb="3" eb="6">
      <t>シンジュクク</t>
    </rPh>
    <rPh sb="6" eb="9">
      <t>ニシシンジュク</t>
    </rPh>
    <phoneticPr fontId="2"/>
  </si>
  <si>
    <t>H12. 3. 9</t>
  </si>
  <si>
    <t>WAM定員31→
居室数31（設置届）
H23.6.23県より指摘あり確認</t>
    <rPh sb="9" eb="11">
      <t>キョシツ</t>
    </rPh>
    <rPh sb="11" eb="12">
      <t>スウ</t>
    </rPh>
    <rPh sb="28" eb="29">
      <t>ケン</t>
    </rPh>
    <rPh sb="31" eb="33">
      <t>シテキ</t>
    </rPh>
    <rPh sb="35" eb="37">
      <t>カクニン</t>
    </rPh>
    <phoneticPr fontId="2"/>
  </si>
  <si>
    <t>ライフ＆シニアハウス南浦和</t>
  </si>
  <si>
    <t>1～2人室16.89～83.86㎡</t>
  </si>
  <si>
    <t>H13. 9.20</t>
  </si>
  <si>
    <t>JR南浦和駅から徒歩3分</t>
  </si>
  <si>
    <t>センチュリーシティ北浦和</t>
  </si>
  <si>
    <t>入居時　要介護</t>
  </si>
  <si>
    <t>5年以内に退去の際は入居金の70%を限度に一部返還</t>
    <rPh sb="5" eb="7">
      <t>タイキョ</t>
    </rPh>
    <phoneticPr fontId="2"/>
  </si>
  <si>
    <t>JR北浦和駅から徒歩13分</t>
  </si>
  <si>
    <t>H14. 8.12</t>
  </si>
  <si>
    <t>048-647-6090</t>
  </si>
  <si>
    <t>全室個室　13.69～16.11㎡</t>
  </si>
  <si>
    <t>0円
～576万円　　</t>
    <rPh sb="1" eb="2">
      <t>エン</t>
    </rPh>
    <rPh sb="7" eb="9">
      <t>マンエン</t>
    </rPh>
    <phoneticPr fontId="2"/>
  </si>
  <si>
    <t>5～6年以内に退去の際は入居金を一部返還</t>
    <rPh sb="3" eb="4">
      <t>ネン</t>
    </rPh>
    <rPh sb="4" eb="6">
      <t>イナイ</t>
    </rPh>
    <rPh sb="7" eb="9">
      <t>タイキョ</t>
    </rPh>
    <rPh sb="10" eb="11">
      <t>サイ</t>
    </rPh>
    <rPh sb="12" eb="14">
      <t>ニュウキョ</t>
    </rPh>
    <rPh sb="14" eb="15">
      <t>キン</t>
    </rPh>
    <rPh sb="16" eb="18">
      <t>イチブ</t>
    </rPh>
    <rPh sb="18" eb="20">
      <t>ヘンカン</t>
    </rPh>
    <phoneticPr fontId="2"/>
  </si>
  <si>
    <t>JR大宮駅から東武バス「天沼車庫」下車徒歩2分</t>
    <rPh sb="7" eb="9">
      <t>トウブ</t>
    </rPh>
    <phoneticPr fontId="2"/>
  </si>
  <si>
    <t>H14.11.22</t>
  </si>
  <si>
    <t>ライフコミューン南与野</t>
    <rPh sb="8" eb="11">
      <t>ミナミヨノ</t>
    </rPh>
    <phoneticPr fontId="2"/>
  </si>
  <si>
    <r>
      <t>鈴谷二丁目1</t>
    </r>
    <r>
      <rPr>
        <sz val="11"/>
        <rFont val="ＭＳ Ｐゴシック"/>
        <family val="3"/>
        <charset val="128"/>
      </rPr>
      <t>234-5</t>
    </r>
    <rPh sb="0" eb="2">
      <t>スズヤ</t>
    </rPh>
    <rPh sb="2" eb="3">
      <t>ニ</t>
    </rPh>
    <rPh sb="3" eb="5">
      <t>チョウメ</t>
    </rPh>
    <phoneticPr fontId="2"/>
  </si>
  <si>
    <t>全室個室18.24㎡</t>
    <rPh sb="0" eb="2">
      <t>ゼンシツ</t>
    </rPh>
    <rPh sb="2" eb="4">
      <t>コシツ</t>
    </rPh>
    <phoneticPr fontId="2"/>
  </si>
  <si>
    <t>ＪＲ埼京線南与野駅から徒歩３分</t>
    <rPh sb="2" eb="4">
      <t>サイキョウ</t>
    </rPh>
    <rPh sb="4" eb="5">
      <t>セン</t>
    </rPh>
    <rPh sb="5" eb="8">
      <t>ミナミヨノ</t>
    </rPh>
    <rPh sb="8" eb="9">
      <t>エキ</t>
    </rPh>
    <rPh sb="11" eb="13">
      <t>トホ</t>
    </rPh>
    <rPh sb="14" eb="15">
      <t>フン</t>
    </rPh>
    <phoneticPr fontId="2"/>
  </si>
  <si>
    <t>WAM定員66→
居室数67（設置届）
H23.6.23県より指摘あり確認</t>
    <rPh sb="9" eb="11">
      <t>キョシツ</t>
    </rPh>
    <rPh sb="11" eb="12">
      <t>スウ</t>
    </rPh>
    <rPh sb="28" eb="29">
      <t>ケン</t>
    </rPh>
    <rPh sb="31" eb="33">
      <t>シテキ</t>
    </rPh>
    <rPh sb="35" eb="37">
      <t>カクニン</t>
    </rPh>
    <phoneticPr fontId="2"/>
  </si>
  <si>
    <t>悠楽里おおみや</t>
    <rPh sb="0" eb="1">
      <t>ユウ</t>
    </rPh>
    <rPh sb="1" eb="2">
      <t>ラク</t>
    </rPh>
    <rPh sb="2" eb="3">
      <t>サト</t>
    </rPh>
    <phoneticPr fontId="2"/>
  </si>
  <si>
    <r>
      <t>宮原町1</t>
    </r>
    <r>
      <rPr>
        <sz val="11"/>
        <rFont val="ＭＳ Ｐゴシック"/>
        <family val="3"/>
        <charset val="128"/>
      </rPr>
      <t>-46-1</t>
    </r>
    <rPh sb="0" eb="2">
      <t>ミヤハラ</t>
    </rPh>
    <rPh sb="2" eb="3">
      <t>チョウ</t>
    </rPh>
    <phoneticPr fontId="2"/>
  </si>
  <si>
    <t>全室個室18.20～21.20㎡</t>
    <rPh sb="0" eb="2">
      <t>ゼンシツ</t>
    </rPh>
    <rPh sb="2" eb="4">
      <t>コシツ</t>
    </rPh>
    <phoneticPr fontId="2"/>
  </si>
  <si>
    <t>670～750万円</t>
    <rPh sb="7" eb="9">
      <t>マンエン</t>
    </rPh>
    <phoneticPr fontId="2"/>
  </si>
  <si>
    <t>埼玉新都市交通伊奈線加茂宮駅から徒歩３分</t>
    <rPh sb="0" eb="2">
      <t>サイタマ</t>
    </rPh>
    <rPh sb="2" eb="3">
      <t>シン</t>
    </rPh>
    <rPh sb="3" eb="5">
      <t>トシ</t>
    </rPh>
    <rPh sb="5" eb="7">
      <t>コウツウ</t>
    </rPh>
    <rPh sb="7" eb="9">
      <t>イナ</t>
    </rPh>
    <rPh sb="9" eb="10">
      <t>セン</t>
    </rPh>
    <rPh sb="10" eb="13">
      <t>カモノミヤ</t>
    </rPh>
    <rPh sb="13" eb="14">
      <t>エキ</t>
    </rPh>
    <rPh sb="16" eb="18">
      <t>トホ</t>
    </rPh>
    <rPh sb="19" eb="20">
      <t>フン</t>
    </rPh>
    <phoneticPr fontId="2"/>
  </si>
  <si>
    <t>ライフサポート（株）</t>
    <rPh sb="7" eb="10">
      <t>カブ</t>
    </rPh>
    <phoneticPr fontId="2"/>
  </si>
  <si>
    <r>
      <t>東京都新宿区新宿2</t>
    </r>
    <r>
      <rPr>
        <sz val="11"/>
        <rFont val="ＭＳ Ｐゴシック"/>
        <family val="3"/>
        <charset val="128"/>
      </rPr>
      <t>-5-10</t>
    </r>
    <rPh sb="0" eb="3">
      <t>トウキョウト</t>
    </rPh>
    <rPh sb="3" eb="6">
      <t>シンジュクク</t>
    </rPh>
    <rPh sb="6" eb="8">
      <t>シンジュク</t>
    </rPh>
    <phoneticPr fontId="2"/>
  </si>
  <si>
    <t>ライフハウス浦和２</t>
    <rPh sb="6" eb="8">
      <t>ウラワ</t>
    </rPh>
    <phoneticPr fontId="2"/>
  </si>
  <si>
    <t>入居時自立</t>
    <rPh sb="0" eb="3">
      <t>ニュウキョジ</t>
    </rPh>
    <rPh sb="3" eb="5">
      <t>ジリツ</t>
    </rPh>
    <phoneticPr fontId="2"/>
  </si>
  <si>
    <t>在宅サービス利用可</t>
    <rPh sb="0" eb="2">
      <t>ザイタク</t>
    </rPh>
    <rPh sb="6" eb="8">
      <t>リヨウ</t>
    </rPh>
    <rPh sb="8" eb="9">
      <t>カ</t>
    </rPh>
    <phoneticPr fontId="2"/>
  </si>
  <si>
    <t>10年以内に退去の際は入居金の85%を限度に一部返還</t>
    <rPh sb="6" eb="8">
      <t>タイキョ</t>
    </rPh>
    <phoneticPr fontId="2"/>
  </si>
  <si>
    <t>ＪＲ埼京線武蔵浦和駅から徒歩6分</t>
    <rPh sb="2" eb="4">
      <t>サイキョウ</t>
    </rPh>
    <rPh sb="4" eb="5">
      <t>セン</t>
    </rPh>
    <rPh sb="5" eb="7">
      <t>ムサシ</t>
    </rPh>
    <rPh sb="7" eb="9">
      <t>ウラワ</t>
    </rPh>
    <rPh sb="12" eb="14">
      <t>トホ</t>
    </rPh>
    <rPh sb="15" eb="16">
      <t>フン</t>
    </rPh>
    <phoneticPr fontId="2"/>
  </si>
  <si>
    <t>（株）生活科学運営</t>
    <rPh sb="0" eb="3">
      <t>カブ</t>
    </rPh>
    <rPh sb="3" eb="5">
      <t>セイカツ</t>
    </rPh>
    <rPh sb="5" eb="7">
      <t>カガク</t>
    </rPh>
    <rPh sb="7" eb="9">
      <t>ウンエイ</t>
    </rPh>
    <phoneticPr fontId="2"/>
  </si>
  <si>
    <t>利用権方式・建物賃貸借方式</t>
    <rPh sb="0" eb="3">
      <t>リヨウケン</t>
    </rPh>
    <rPh sb="3" eb="5">
      <t>ホウシキ</t>
    </rPh>
    <rPh sb="6" eb="8">
      <t>タテモノ</t>
    </rPh>
    <rPh sb="8" eb="11">
      <t>チンタイシャク</t>
    </rPh>
    <rPh sb="11" eb="13">
      <t>ホウシキ</t>
    </rPh>
    <phoneticPr fontId="2"/>
  </si>
  <si>
    <t>ベストライフ大宮</t>
    <rPh sb="6" eb="8">
      <t>オオミヤ</t>
    </rPh>
    <phoneticPr fontId="2"/>
  </si>
  <si>
    <r>
      <t>上小町1</t>
    </r>
    <r>
      <rPr>
        <sz val="11"/>
        <rFont val="ＭＳ Ｐゴシック"/>
        <family val="3"/>
        <charset val="128"/>
      </rPr>
      <t>151-1</t>
    </r>
    <rPh sb="0" eb="3">
      <t>カミコチョウ</t>
    </rPh>
    <phoneticPr fontId="2"/>
  </si>
  <si>
    <t>048-657-9115</t>
    <phoneticPr fontId="2"/>
  </si>
  <si>
    <t>280万円～560万円</t>
    <rPh sb="3" eb="5">
      <t>マンエン</t>
    </rPh>
    <rPh sb="9" eb="11">
      <t>マンエン</t>
    </rPh>
    <phoneticPr fontId="2"/>
  </si>
  <si>
    <t>ＪＲ大宮駅から徒歩１５分</t>
    <rPh sb="2" eb="4">
      <t>オオミヤ</t>
    </rPh>
    <rPh sb="4" eb="5">
      <t>エキ</t>
    </rPh>
    <rPh sb="7" eb="9">
      <t>トホ</t>
    </rPh>
    <rPh sb="11" eb="12">
      <t>フン</t>
    </rPh>
    <phoneticPr fontId="2"/>
  </si>
  <si>
    <t>（株）ベストライフ</t>
    <rPh sb="0" eb="3">
      <t>カブ</t>
    </rPh>
    <phoneticPr fontId="2"/>
  </si>
  <si>
    <t>サニーライフ埼玉</t>
    <rPh sb="6" eb="8">
      <t>サイタマ</t>
    </rPh>
    <phoneticPr fontId="2"/>
  </si>
  <si>
    <r>
      <t>宮原町2</t>
    </r>
    <r>
      <rPr>
        <sz val="11"/>
        <rFont val="ＭＳ Ｐゴシック"/>
        <family val="3"/>
        <charset val="128"/>
      </rPr>
      <t>-124-7</t>
    </r>
    <rPh sb="0" eb="3">
      <t>ミヤハラチョウ</t>
    </rPh>
    <phoneticPr fontId="2"/>
  </si>
  <si>
    <t>1～2人室10.08～20.62㎡</t>
    <rPh sb="3" eb="4">
      <t>ニン</t>
    </rPh>
    <rPh sb="4" eb="5">
      <t>シツ</t>
    </rPh>
    <phoneticPr fontId="2"/>
  </si>
  <si>
    <t>埼玉新都市交通伊奈線東宮原駅から徒歩３分</t>
    <rPh sb="0" eb="2">
      <t>サイタマ</t>
    </rPh>
    <rPh sb="2" eb="3">
      <t>シン</t>
    </rPh>
    <rPh sb="3" eb="5">
      <t>トシ</t>
    </rPh>
    <rPh sb="5" eb="7">
      <t>コウツウ</t>
    </rPh>
    <rPh sb="7" eb="9">
      <t>イナ</t>
    </rPh>
    <rPh sb="9" eb="10">
      <t>セン</t>
    </rPh>
    <rPh sb="10" eb="13">
      <t>ヒガシミヤハラ</t>
    </rPh>
    <rPh sb="13" eb="14">
      <t>エキ</t>
    </rPh>
    <rPh sb="16" eb="18">
      <t>トホ</t>
    </rPh>
    <rPh sb="19" eb="20">
      <t>フン</t>
    </rPh>
    <phoneticPr fontId="2"/>
  </si>
  <si>
    <t>（株）川島コーポレーション</t>
    <rPh sb="0" eb="3">
      <t>カブ</t>
    </rPh>
    <rPh sb="3" eb="5">
      <t>カワシマ</t>
    </rPh>
    <phoneticPr fontId="2"/>
  </si>
  <si>
    <t>千葉県君津市東猪原248番地2</t>
    <phoneticPr fontId="2"/>
  </si>
  <si>
    <t>H15.12.24</t>
    <phoneticPr fontId="2"/>
  </si>
  <si>
    <t>048-666-3603</t>
    <phoneticPr fontId="2"/>
  </si>
  <si>
    <t>ベストライフ南浦和</t>
    <rPh sb="6" eb="9">
      <t>ミナミウラワ</t>
    </rPh>
    <phoneticPr fontId="2"/>
  </si>
  <si>
    <r>
      <t>南浦和2</t>
    </r>
    <r>
      <rPr>
        <sz val="11"/>
        <rFont val="ＭＳ Ｐゴシック"/>
        <family val="3"/>
        <charset val="128"/>
      </rPr>
      <t>-10-3</t>
    </r>
    <rPh sb="0" eb="3">
      <t>ミナミウラワ</t>
    </rPh>
    <phoneticPr fontId="2"/>
  </si>
  <si>
    <t>1～2人室14.4～28.8㎡</t>
    <rPh sb="3" eb="4">
      <t>ニン</t>
    </rPh>
    <rPh sb="4" eb="5">
      <t>シツ</t>
    </rPh>
    <phoneticPr fontId="2"/>
  </si>
  <si>
    <t>ＪＲ南浦和駅下車徒歩８分</t>
    <rPh sb="2" eb="5">
      <t>ミナミウラワ</t>
    </rPh>
    <rPh sb="5" eb="6">
      <t>エキ</t>
    </rPh>
    <rPh sb="6" eb="8">
      <t>ゲシャ</t>
    </rPh>
    <rPh sb="8" eb="10">
      <t>トホ</t>
    </rPh>
    <rPh sb="11" eb="12">
      <t>フン</t>
    </rPh>
    <phoneticPr fontId="2"/>
  </si>
  <si>
    <t>サニーライフ北与野</t>
    <rPh sb="6" eb="9">
      <t>キタヨノ</t>
    </rPh>
    <phoneticPr fontId="2"/>
  </si>
  <si>
    <r>
      <t>上落合2</t>
    </r>
    <r>
      <rPr>
        <sz val="11"/>
        <rFont val="ＭＳ Ｐゴシック"/>
        <family val="3"/>
        <charset val="128"/>
      </rPr>
      <t>-9-11</t>
    </r>
    <rPh sb="0" eb="3">
      <t>カミオチアイ</t>
    </rPh>
    <phoneticPr fontId="2"/>
  </si>
  <si>
    <t>全室個室12.44～12.84㎡</t>
    <rPh sb="0" eb="2">
      <t>ゼンシツ</t>
    </rPh>
    <rPh sb="2" eb="4">
      <t>コシツ</t>
    </rPh>
    <phoneticPr fontId="2"/>
  </si>
  <si>
    <t>ＪＲ埼京線北与野駅下車３００ｍ徒歩４分</t>
    <rPh sb="2" eb="4">
      <t>サイキョウ</t>
    </rPh>
    <rPh sb="4" eb="5">
      <t>セン</t>
    </rPh>
    <rPh sb="5" eb="8">
      <t>キタヨノ</t>
    </rPh>
    <rPh sb="8" eb="9">
      <t>エキ</t>
    </rPh>
    <rPh sb="9" eb="11">
      <t>ゲシャ</t>
    </rPh>
    <rPh sb="15" eb="17">
      <t>トホ</t>
    </rPh>
    <rPh sb="18" eb="19">
      <t>フン</t>
    </rPh>
    <phoneticPr fontId="2"/>
  </si>
  <si>
    <t>H16.1.16</t>
    <phoneticPr fontId="2"/>
  </si>
  <si>
    <t>サニーライフ大宮</t>
    <rPh sb="6" eb="8">
      <t>オオミヤ</t>
    </rPh>
    <phoneticPr fontId="2"/>
  </si>
  <si>
    <t>三橋１－５０７－２</t>
    <rPh sb="0" eb="2">
      <t>ミハシ</t>
    </rPh>
    <phoneticPr fontId="2"/>
  </si>
  <si>
    <t>1～2人室13.85～32.37㎡</t>
    <rPh sb="3" eb="4">
      <t>ニン</t>
    </rPh>
    <rPh sb="4" eb="5">
      <t>シツ</t>
    </rPh>
    <phoneticPr fontId="2"/>
  </si>
  <si>
    <t>ＪＲ大宮駅から西武バス「三橋１丁目」下車徒歩５分</t>
    <rPh sb="2" eb="4">
      <t>オオミヤ</t>
    </rPh>
    <rPh sb="4" eb="5">
      <t>エキ</t>
    </rPh>
    <rPh sb="7" eb="9">
      <t>セイブ</t>
    </rPh>
    <rPh sb="12" eb="14">
      <t>ミハシ</t>
    </rPh>
    <rPh sb="15" eb="17">
      <t>チョウメ</t>
    </rPh>
    <rPh sb="18" eb="20">
      <t>ゲシャ</t>
    </rPh>
    <rPh sb="20" eb="22">
      <t>トホ</t>
    </rPh>
    <rPh sb="23" eb="24">
      <t>フン</t>
    </rPh>
    <phoneticPr fontId="2"/>
  </si>
  <si>
    <t>H16.2.3</t>
    <phoneticPr fontId="2"/>
  </si>
  <si>
    <t>048-669-3350</t>
    <phoneticPr fontId="2"/>
  </si>
  <si>
    <t>メディカルホームまどか武蔵浦和</t>
    <rPh sb="11" eb="15">
      <t>ムサシウラワ</t>
    </rPh>
    <phoneticPr fontId="2"/>
  </si>
  <si>
    <t>四谷３－１３－２０</t>
    <rPh sb="0" eb="2">
      <t>ヨツヤ</t>
    </rPh>
    <phoneticPr fontId="2"/>
  </si>
  <si>
    <t>7年以内に退去の際は入居金の70%を限度に一部返還</t>
    <rPh sb="5" eb="7">
      <t>タイキョ</t>
    </rPh>
    <rPh sb="18" eb="20">
      <t>ゲンド</t>
    </rPh>
    <phoneticPr fontId="2"/>
  </si>
  <si>
    <t>ＪＲ武蔵浦和駅から徒歩１５分</t>
    <rPh sb="2" eb="4">
      <t>ムサシ</t>
    </rPh>
    <rPh sb="4" eb="6">
      <t>ウラワ</t>
    </rPh>
    <rPh sb="6" eb="7">
      <t>エキ</t>
    </rPh>
    <rPh sb="9" eb="11">
      <t>トホ</t>
    </rPh>
    <rPh sb="13" eb="14">
      <t>フン</t>
    </rPh>
    <phoneticPr fontId="2"/>
  </si>
  <si>
    <t>（株）ベネッセスタイルケア</t>
    <rPh sb="0" eb="3">
      <t>カブ</t>
    </rPh>
    <phoneticPr fontId="2"/>
  </si>
  <si>
    <t>東京都新宿区西新宿二丁目３番１号新宿モノリスビル</t>
    <rPh sb="0" eb="3">
      <t>トウキョウト</t>
    </rPh>
    <rPh sb="3" eb="6">
      <t>シンジュクク</t>
    </rPh>
    <rPh sb="6" eb="9">
      <t>ニシシンジュク</t>
    </rPh>
    <rPh sb="9" eb="12">
      <t>ニチョウメ</t>
    </rPh>
    <rPh sb="13" eb="14">
      <t>バン</t>
    </rPh>
    <rPh sb="15" eb="16">
      <t>ゴウ</t>
    </rPh>
    <rPh sb="16" eb="18">
      <t>シンジュク</t>
    </rPh>
    <phoneticPr fontId="2"/>
  </si>
  <si>
    <t>H26.4.1 まどか武蔵浦和から名称変更</t>
    <rPh sb="11" eb="15">
      <t>ムサシウラワ</t>
    </rPh>
    <rPh sb="17" eb="19">
      <t>メイショウ</t>
    </rPh>
    <rPh sb="19" eb="21">
      <t>ヘンコウ</t>
    </rPh>
    <phoneticPr fontId="2"/>
  </si>
  <si>
    <r>
      <t>中川1</t>
    </r>
    <r>
      <rPr>
        <sz val="11"/>
        <rFont val="ＭＳ Ｐゴシック"/>
        <family val="3"/>
        <charset val="128"/>
      </rPr>
      <t>090-1</t>
    </r>
    <rPh sb="0" eb="2">
      <t>ナカガワ</t>
    </rPh>
    <phoneticPr fontId="2"/>
  </si>
  <si>
    <t>048-684-1122</t>
    <phoneticPr fontId="2"/>
  </si>
  <si>
    <t>全室個室18.43～22.63㎡</t>
    <rPh sb="0" eb="2">
      <t>ゼンシツ</t>
    </rPh>
    <rPh sb="2" eb="4">
      <t>コシツ</t>
    </rPh>
    <phoneticPr fontId="2"/>
  </si>
  <si>
    <t>0～580万円</t>
    <rPh sb="5" eb="7">
      <t>マンエン</t>
    </rPh>
    <phoneticPr fontId="2"/>
  </si>
  <si>
    <t>契約が解除等された日以降、契約期間が経過するまでの期間につき、日割計算により算出した家賃等の額</t>
    <phoneticPr fontId="2"/>
  </si>
  <si>
    <t>JR大宮駅からバス「中川坂上」下車</t>
    <rPh sb="10" eb="12">
      <t>ナカガワ</t>
    </rPh>
    <rPh sb="12" eb="13">
      <t>サカ</t>
    </rPh>
    <rPh sb="13" eb="14">
      <t>ウエ</t>
    </rPh>
    <phoneticPr fontId="2"/>
  </si>
  <si>
    <t>Ｈ15.10.30</t>
    <phoneticPr fontId="2"/>
  </si>
  <si>
    <t>スマイリングホームメディス武蔵浦和</t>
    <rPh sb="13" eb="15">
      <t>ムサシ</t>
    </rPh>
    <rPh sb="15" eb="17">
      <t>ウラワ</t>
    </rPh>
    <phoneticPr fontId="2"/>
  </si>
  <si>
    <t>入居時要介護</t>
    <rPh sb="0" eb="3">
      <t>ニュウキョジ</t>
    </rPh>
    <rPh sb="3" eb="6">
      <t>ヨウカイゴ</t>
    </rPh>
    <phoneticPr fontId="2"/>
  </si>
  <si>
    <r>
      <t>鹿手袋5</t>
    </r>
    <r>
      <rPr>
        <sz val="11"/>
        <rFont val="ＭＳ Ｐゴシック"/>
        <family val="3"/>
        <charset val="128"/>
      </rPr>
      <t>-5-6</t>
    </r>
    <rPh sb="0" eb="1">
      <t>シカ</t>
    </rPh>
    <rPh sb="1" eb="3">
      <t>テブクロ</t>
    </rPh>
    <phoneticPr fontId="2"/>
  </si>
  <si>
    <t>0～820万円</t>
    <rPh sb="5" eb="7">
      <t>マンエン</t>
    </rPh>
    <phoneticPr fontId="2"/>
  </si>
  <si>
    <t>ＪＲ武蔵浦和駅から４００ｍ徒歩５分</t>
    <rPh sb="2" eb="4">
      <t>ムサシ</t>
    </rPh>
    <rPh sb="4" eb="6">
      <t>ウラワ</t>
    </rPh>
    <rPh sb="6" eb="7">
      <t>エキ</t>
    </rPh>
    <rPh sb="13" eb="15">
      <t>トホ</t>
    </rPh>
    <rPh sb="16" eb="17">
      <t>フン</t>
    </rPh>
    <phoneticPr fontId="2"/>
  </si>
  <si>
    <t>グリーンライフ東日本（株）</t>
    <rPh sb="6" eb="7">
      <t>ヒガシ</t>
    </rPh>
    <rPh sb="7" eb="9">
      <t>ニホン</t>
    </rPh>
    <rPh sb="10" eb="11">
      <t>カブ</t>
    </rPh>
    <phoneticPr fontId="2"/>
  </si>
  <si>
    <t>東京都中央区八重洲一丁目4番16号　東京建物八重洲ビル11階</t>
    <rPh sb="0" eb="3">
      <t>トウキョウト</t>
    </rPh>
    <rPh sb="3" eb="6">
      <t>チュウオウク</t>
    </rPh>
    <rPh sb="6" eb="9">
      <t>ヤエス</t>
    </rPh>
    <rPh sb="9" eb="12">
      <t>イッチョウメ</t>
    </rPh>
    <rPh sb="13" eb="14">
      <t>バン</t>
    </rPh>
    <rPh sb="16" eb="17">
      <t>ゴウ</t>
    </rPh>
    <rPh sb="18" eb="20">
      <t>トウキョウ</t>
    </rPh>
    <rPh sb="20" eb="22">
      <t>タテモノ</t>
    </rPh>
    <rPh sb="22" eb="25">
      <t>ヤエス</t>
    </rPh>
    <rPh sb="29" eb="30">
      <t>カイ</t>
    </rPh>
    <phoneticPr fontId="2"/>
  </si>
  <si>
    <t>ベストライフ与野</t>
    <rPh sb="6" eb="8">
      <t>ヨノ</t>
    </rPh>
    <phoneticPr fontId="2"/>
  </si>
  <si>
    <t>上落合８－１０－１３</t>
    <rPh sb="0" eb="3">
      <t>カミオチアイ</t>
    </rPh>
    <phoneticPr fontId="2"/>
  </si>
  <si>
    <t>全室個室13.33～24.20㎡</t>
    <rPh sb="0" eb="2">
      <t>ゼンシツ</t>
    </rPh>
    <rPh sb="2" eb="4">
      <t>コシツ</t>
    </rPh>
    <phoneticPr fontId="2"/>
  </si>
  <si>
    <t>ＪＲ大宮駅から徒歩１３分</t>
    <rPh sb="2" eb="4">
      <t>オオミヤ</t>
    </rPh>
    <rPh sb="4" eb="5">
      <t>エキ</t>
    </rPh>
    <rPh sb="7" eb="9">
      <t>トホ</t>
    </rPh>
    <rPh sb="11" eb="12">
      <t>フン</t>
    </rPh>
    <phoneticPr fontId="2"/>
  </si>
  <si>
    <t>リハビリホームまどか中浦和</t>
    <rPh sb="10" eb="13">
      <t>ナカウラワ</t>
    </rPh>
    <phoneticPr fontId="2"/>
  </si>
  <si>
    <t>建物賃貸借方式</t>
    <rPh sb="0" eb="2">
      <t>タテモノ</t>
    </rPh>
    <rPh sb="2" eb="5">
      <t>チンタイシャク</t>
    </rPh>
    <rPh sb="5" eb="7">
      <t>ホウシキ</t>
    </rPh>
    <phoneticPr fontId="2"/>
  </si>
  <si>
    <r>
      <t>西堀</t>
    </r>
    <r>
      <rPr>
        <sz val="11"/>
        <rFont val="ＭＳ Ｐゴシック"/>
        <family val="3"/>
        <charset val="128"/>
      </rPr>
      <t>1-</t>
    </r>
    <r>
      <rPr>
        <sz val="11"/>
        <rFont val="ＭＳ Ｐゴシック"/>
        <family val="3"/>
        <charset val="128"/>
      </rPr>
      <t>1</t>
    </r>
    <r>
      <rPr>
        <sz val="11"/>
        <rFont val="ＭＳ Ｐゴシック"/>
        <family val="3"/>
        <charset val="128"/>
      </rPr>
      <t>8-26</t>
    </r>
    <rPh sb="0" eb="1">
      <t>ニシ</t>
    </rPh>
    <rPh sb="1" eb="2">
      <t>ホリ</t>
    </rPh>
    <phoneticPr fontId="2"/>
  </si>
  <si>
    <t>0～924万円</t>
    <rPh sb="5" eb="7">
      <t>マンエン</t>
    </rPh>
    <phoneticPr fontId="2"/>
  </si>
  <si>
    <t>JR埼京線中浦和駅から徒歩３分</t>
    <rPh sb="2" eb="4">
      <t>サイキョウ</t>
    </rPh>
    <rPh sb="4" eb="5">
      <t>セン</t>
    </rPh>
    <rPh sb="5" eb="8">
      <t>ナカウラワ</t>
    </rPh>
    <rPh sb="8" eb="9">
      <t>エキ</t>
    </rPh>
    <phoneticPr fontId="2"/>
  </si>
  <si>
    <t>サンスーシ北浦和</t>
    <rPh sb="5" eb="6">
      <t>キタ</t>
    </rPh>
    <rPh sb="6" eb="8">
      <t>ウラワ</t>
    </rPh>
    <phoneticPr fontId="2"/>
  </si>
  <si>
    <t>入居時要支援・要介護</t>
    <rPh sb="0" eb="3">
      <t>ニュウキョジ</t>
    </rPh>
    <rPh sb="3" eb="6">
      <t>ヨウシエン</t>
    </rPh>
    <rPh sb="7" eb="10">
      <t>ヨウカイゴ</t>
    </rPh>
    <phoneticPr fontId="2"/>
  </si>
  <si>
    <t>下大久保８１-２</t>
    <rPh sb="0" eb="1">
      <t>シモ</t>
    </rPh>
    <rPh sb="1" eb="4">
      <t>オオクボ</t>
    </rPh>
    <phoneticPr fontId="2"/>
  </si>
  <si>
    <t>全室個室19.60～26.60㎡</t>
    <rPh sb="0" eb="2">
      <t>ゼンシツ</t>
    </rPh>
    <rPh sb="2" eb="4">
      <t>コシツ</t>
    </rPh>
    <phoneticPr fontId="2"/>
  </si>
  <si>
    <t>0円
330万円
480万円</t>
    <rPh sb="1" eb="2">
      <t>エン</t>
    </rPh>
    <rPh sb="6" eb="8">
      <t>マンエン</t>
    </rPh>
    <rPh sb="12" eb="13">
      <t>マン</t>
    </rPh>
    <rPh sb="13" eb="14">
      <t>エン</t>
    </rPh>
    <phoneticPr fontId="2"/>
  </si>
  <si>
    <t>JR埼京線与野本町駅から国際興業バス「下大久保」下車徒歩１０分</t>
    <rPh sb="2" eb="4">
      <t>サイキョウ</t>
    </rPh>
    <rPh sb="4" eb="5">
      <t>セン</t>
    </rPh>
    <rPh sb="5" eb="7">
      <t>ヨノ</t>
    </rPh>
    <rPh sb="7" eb="9">
      <t>ホンマチ</t>
    </rPh>
    <rPh sb="12" eb="14">
      <t>コクサイ</t>
    </rPh>
    <rPh sb="14" eb="16">
      <t>コウギョウ</t>
    </rPh>
    <rPh sb="19" eb="20">
      <t>シモ</t>
    </rPh>
    <rPh sb="20" eb="23">
      <t>オオクボ</t>
    </rPh>
    <phoneticPr fontId="2"/>
  </si>
  <si>
    <r>
      <t>本太３-３６</t>
    </r>
    <r>
      <rPr>
        <sz val="11"/>
        <rFont val="ＭＳ Ｐゴシック"/>
        <family val="3"/>
        <charset val="128"/>
      </rPr>
      <t>-</t>
    </r>
    <r>
      <rPr>
        <sz val="11"/>
        <rFont val="ＭＳ Ｐゴシック"/>
        <family val="3"/>
        <charset val="128"/>
      </rPr>
      <t>１８</t>
    </r>
    <rPh sb="0" eb="1">
      <t>ホン</t>
    </rPh>
    <rPh sb="1" eb="2">
      <t>フト</t>
    </rPh>
    <phoneticPr fontId="2"/>
  </si>
  <si>
    <t>0又は350万円～940万円</t>
    <rPh sb="1" eb="2">
      <t>マタ</t>
    </rPh>
    <rPh sb="6" eb="8">
      <t>マンエン</t>
    </rPh>
    <rPh sb="12" eb="14">
      <t>マンエン</t>
    </rPh>
    <phoneticPr fontId="2"/>
  </si>
  <si>
    <t>JR京浜東北線北浦和駅から徒歩１０分</t>
    <rPh sb="2" eb="4">
      <t>ケイヒン</t>
    </rPh>
    <rPh sb="4" eb="6">
      <t>トウホク</t>
    </rPh>
    <rPh sb="6" eb="7">
      <t>セン</t>
    </rPh>
    <rPh sb="7" eb="10">
      <t>キタウラワ</t>
    </rPh>
    <rPh sb="10" eb="11">
      <t>エキ</t>
    </rPh>
    <phoneticPr fontId="2"/>
  </si>
  <si>
    <t>まどかさいたま新都心</t>
    <rPh sb="7" eb="10">
      <t>シントシン</t>
    </rPh>
    <phoneticPr fontId="2"/>
  </si>
  <si>
    <t>上落合４－２－１６</t>
    <rPh sb="0" eb="1">
      <t>ウエ</t>
    </rPh>
    <rPh sb="1" eb="3">
      <t>オチアイ</t>
    </rPh>
    <phoneticPr fontId="2"/>
  </si>
  <si>
    <t>ＪＲ埼京線北与野駅から徒歩５分又はJR京浜東北線さいたま新都心駅から徒歩１０分</t>
    <rPh sb="2" eb="4">
      <t>サイキョウ</t>
    </rPh>
    <rPh sb="4" eb="5">
      <t>セン</t>
    </rPh>
    <rPh sb="5" eb="6">
      <t>キタ</t>
    </rPh>
    <rPh sb="6" eb="8">
      <t>ヨノ</t>
    </rPh>
    <rPh sb="8" eb="9">
      <t>エキ</t>
    </rPh>
    <rPh sb="11" eb="13">
      <t>トホ</t>
    </rPh>
    <rPh sb="14" eb="15">
      <t>フン</t>
    </rPh>
    <rPh sb="15" eb="16">
      <t>マタ</t>
    </rPh>
    <rPh sb="19" eb="21">
      <t>ケイヒン</t>
    </rPh>
    <rPh sb="21" eb="23">
      <t>トウホク</t>
    </rPh>
    <rPh sb="23" eb="24">
      <t>セン</t>
    </rPh>
    <rPh sb="28" eb="31">
      <t>シントシン</t>
    </rPh>
    <rPh sb="31" eb="32">
      <t>エキ</t>
    </rPh>
    <phoneticPr fontId="2"/>
  </si>
  <si>
    <t>悠楽里さいたま中央</t>
    <rPh sb="0" eb="1">
      <t>ユウ</t>
    </rPh>
    <rPh sb="1" eb="2">
      <t>ラク</t>
    </rPh>
    <rPh sb="2" eb="3">
      <t>サト</t>
    </rPh>
    <rPh sb="7" eb="9">
      <t>チュウオウ</t>
    </rPh>
    <phoneticPr fontId="2"/>
  </si>
  <si>
    <t>鈴谷８－２－５</t>
    <rPh sb="0" eb="2">
      <t>スズヤ</t>
    </rPh>
    <phoneticPr fontId="2"/>
  </si>
  <si>
    <t>全室個室18.11～20.70㎡</t>
    <rPh sb="0" eb="2">
      <t>ゼンシツ</t>
    </rPh>
    <rPh sb="2" eb="4">
      <t>コシツ</t>
    </rPh>
    <phoneticPr fontId="2"/>
  </si>
  <si>
    <t>700万円</t>
    <rPh sb="3" eb="5">
      <t>マンエン</t>
    </rPh>
    <phoneticPr fontId="2"/>
  </si>
  <si>
    <t>ＪＲ埼京線与野本町駅から徒歩7分</t>
    <rPh sb="2" eb="4">
      <t>サイキョウ</t>
    </rPh>
    <rPh sb="4" eb="5">
      <t>セン</t>
    </rPh>
    <rPh sb="5" eb="7">
      <t>ヨノ</t>
    </rPh>
    <rPh sb="7" eb="9">
      <t>ホンチョウ</t>
    </rPh>
    <rPh sb="9" eb="10">
      <t>エキ</t>
    </rPh>
    <rPh sb="12" eb="14">
      <t>トホ</t>
    </rPh>
    <rPh sb="15" eb="16">
      <t>フン</t>
    </rPh>
    <phoneticPr fontId="2"/>
  </si>
  <si>
    <t>東京都新宿区新宿2-5-10</t>
    <rPh sb="0" eb="3">
      <t>トウキョウト</t>
    </rPh>
    <rPh sb="3" eb="6">
      <t>シンジュクク</t>
    </rPh>
    <rPh sb="6" eb="8">
      <t>アラジュク</t>
    </rPh>
    <phoneticPr fontId="2"/>
  </si>
  <si>
    <t>ボンセジュール大宮</t>
    <rPh sb="7" eb="9">
      <t>オオミヤ</t>
    </rPh>
    <phoneticPr fontId="2"/>
  </si>
  <si>
    <t>大成町４－２１０</t>
    <rPh sb="0" eb="2">
      <t>オオナリ</t>
    </rPh>
    <rPh sb="2" eb="3">
      <t>チョウ</t>
    </rPh>
    <phoneticPr fontId="2"/>
  </si>
  <si>
    <t>全室個室18.0㎡</t>
    <rPh sb="0" eb="2">
      <t>ゼンシツ</t>
    </rPh>
    <rPh sb="2" eb="4">
      <t>コシツ</t>
    </rPh>
    <phoneticPr fontId="2"/>
  </si>
  <si>
    <t>0円～718万円</t>
    <rPh sb="1" eb="2">
      <t>エン</t>
    </rPh>
    <rPh sb="6" eb="8">
      <t>マンエン</t>
    </rPh>
    <phoneticPr fontId="2"/>
  </si>
  <si>
    <t>埼玉新都市交通ニューシャトル大成駅から徒歩６分</t>
    <rPh sb="0" eb="2">
      <t>サイタマ</t>
    </rPh>
    <rPh sb="2" eb="5">
      <t>シントシ</t>
    </rPh>
    <rPh sb="5" eb="7">
      <t>コウツウ</t>
    </rPh>
    <rPh sb="14" eb="16">
      <t>オオナリ</t>
    </rPh>
    <rPh sb="16" eb="17">
      <t>エキ</t>
    </rPh>
    <rPh sb="19" eb="21">
      <t>トホ</t>
    </rPh>
    <rPh sb="22" eb="23">
      <t>フン</t>
    </rPh>
    <phoneticPr fontId="2"/>
  </si>
  <si>
    <t>（社）全国有料老人ホーム協会加盟施設。H20.8.28会社分割により（株）ゼクスコミュニティから設置者変更→H24.4.1から吸収合併により（株）ボンセジュールから設置者変更</t>
    <rPh sb="27" eb="29">
      <t>カイシャ</t>
    </rPh>
    <rPh sb="29" eb="31">
      <t>ブンカツ</t>
    </rPh>
    <rPh sb="34" eb="37">
      <t>カブ</t>
    </rPh>
    <rPh sb="48" eb="51">
      <t>セッチシャ</t>
    </rPh>
    <rPh sb="51" eb="53">
      <t>ヘンコウ</t>
    </rPh>
    <rPh sb="63" eb="65">
      <t>キュウシュウ</t>
    </rPh>
    <rPh sb="65" eb="67">
      <t>ガッペイ</t>
    </rPh>
    <rPh sb="71" eb="72">
      <t>カブ</t>
    </rPh>
    <rPh sb="82" eb="85">
      <t>セッチシャ</t>
    </rPh>
    <rPh sb="85" eb="87">
      <t>ヘンコウ</t>
    </rPh>
    <phoneticPr fontId="2"/>
  </si>
  <si>
    <r>
      <t>三橋2</t>
    </r>
    <r>
      <rPr>
        <sz val="11"/>
        <rFont val="ＭＳ Ｐゴシック"/>
        <family val="3"/>
        <charset val="128"/>
      </rPr>
      <t>-561-1</t>
    </r>
    <rPh sb="0" eb="2">
      <t>ミハシ</t>
    </rPh>
    <phoneticPr fontId="2"/>
  </si>
  <si>
    <t>全室個室18.00㎡</t>
    <rPh sb="0" eb="2">
      <t>ゼンシツ</t>
    </rPh>
    <rPh sb="2" eb="4">
      <t>コシツ</t>
    </rPh>
    <phoneticPr fontId="2"/>
  </si>
  <si>
    <t>ＪＲ大宮駅からバス「三橋２丁目」下車300m</t>
    <rPh sb="2" eb="4">
      <t>オオミヤ</t>
    </rPh>
    <rPh sb="4" eb="5">
      <t>エキ</t>
    </rPh>
    <rPh sb="10" eb="12">
      <t>ミハシ</t>
    </rPh>
    <rPh sb="13" eb="15">
      <t>チョウメ</t>
    </rPh>
    <rPh sb="16" eb="18">
      <t>ゲシャ</t>
    </rPh>
    <phoneticPr fontId="2"/>
  </si>
  <si>
    <t>すこや家・東浦和</t>
    <rPh sb="3" eb="4">
      <t>イエ</t>
    </rPh>
    <rPh sb="5" eb="8">
      <t>ヒガシウラワ</t>
    </rPh>
    <phoneticPr fontId="2"/>
  </si>
  <si>
    <t>大間木５５０－１</t>
    <rPh sb="0" eb="3">
      <t>オオマギ</t>
    </rPh>
    <phoneticPr fontId="2"/>
  </si>
  <si>
    <t>全室個室15.00㎡</t>
    <rPh sb="0" eb="2">
      <t>ゼンシツ</t>
    </rPh>
    <rPh sb="2" eb="4">
      <t>コシツ</t>
    </rPh>
    <phoneticPr fontId="2"/>
  </si>
  <si>
    <t>ＪＲ東浦和駅から徒歩１５分</t>
    <rPh sb="2" eb="3">
      <t>ヒガシ</t>
    </rPh>
    <rPh sb="3" eb="5">
      <t>ウラワ</t>
    </rPh>
    <rPh sb="5" eb="6">
      <t>エキ</t>
    </rPh>
    <rPh sb="8" eb="10">
      <t>トホ</t>
    </rPh>
    <rPh sb="12" eb="13">
      <t>フン</t>
    </rPh>
    <phoneticPr fontId="2"/>
  </si>
  <si>
    <t>（株）ウイズネット</t>
    <rPh sb="0" eb="3">
      <t>カブ</t>
    </rPh>
    <phoneticPr fontId="2"/>
  </si>
  <si>
    <t>さいたまケアコミュニティそよ風</t>
    <rPh sb="14" eb="15">
      <t>カゼ</t>
    </rPh>
    <phoneticPr fontId="2"/>
  </si>
  <si>
    <r>
      <t>道祖土１</t>
    </r>
    <r>
      <rPr>
        <sz val="11"/>
        <rFont val="ＭＳ Ｐゴシック"/>
        <family val="3"/>
        <charset val="128"/>
      </rPr>
      <t>-</t>
    </r>
    <r>
      <rPr>
        <sz val="11"/>
        <rFont val="ＭＳ Ｐゴシック"/>
        <family val="3"/>
        <charset val="128"/>
      </rPr>
      <t>7</t>
    </r>
    <r>
      <rPr>
        <sz val="11"/>
        <rFont val="ＭＳ Ｐゴシック"/>
        <family val="3"/>
        <charset val="128"/>
      </rPr>
      <t>-39</t>
    </r>
    <rPh sb="0" eb="1">
      <t>ミチ</t>
    </rPh>
    <rPh sb="1" eb="2">
      <t>ソ</t>
    </rPh>
    <rPh sb="2" eb="3">
      <t>ツチ</t>
    </rPh>
    <phoneticPr fontId="2"/>
  </si>
  <si>
    <t>全室個室20.10㎡</t>
    <rPh sb="0" eb="2">
      <t>ゼンシツ</t>
    </rPh>
    <rPh sb="2" eb="4">
      <t>コシツ</t>
    </rPh>
    <phoneticPr fontId="2"/>
  </si>
  <si>
    <t>0～300万円</t>
    <rPh sb="5" eb="7">
      <t>マンエン</t>
    </rPh>
    <phoneticPr fontId="2"/>
  </si>
  <si>
    <t>ＪＲ浦和駅から2,100m</t>
    <rPh sb="2" eb="4">
      <t>ウラワ</t>
    </rPh>
    <rPh sb="4" eb="5">
      <t>エキ</t>
    </rPh>
    <phoneticPr fontId="2"/>
  </si>
  <si>
    <t>東京都港区南青山2-12-14ユニマット青山ビル</t>
    <rPh sb="0" eb="3">
      <t>トウキョウト</t>
    </rPh>
    <rPh sb="5" eb="8">
      <t>ミナミアオヤマ</t>
    </rPh>
    <rPh sb="20" eb="22">
      <t>アオヤマ</t>
    </rPh>
    <phoneticPr fontId="2"/>
  </si>
  <si>
    <r>
      <t>大字南中丸3</t>
    </r>
    <r>
      <rPr>
        <sz val="11"/>
        <rFont val="ＭＳ Ｐゴシック"/>
        <family val="3"/>
        <charset val="128"/>
      </rPr>
      <t>17-2</t>
    </r>
    <rPh sb="0" eb="2">
      <t>オオアザ</t>
    </rPh>
    <rPh sb="2" eb="5">
      <t>ミナミナカマル</t>
    </rPh>
    <phoneticPr fontId="2"/>
  </si>
  <si>
    <t>東武野田線大和田駅からバス「高井北」下車２５０ｍ</t>
    <rPh sb="0" eb="2">
      <t>トウブ</t>
    </rPh>
    <rPh sb="2" eb="4">
      <t>ノダ</t>
    </rPh>
    <rPh sb="4" eb="5">
      <t>セン</t>
    </rPh>
    <rPh sb="5" eb="8">
      <t>オオワダ</t>
    </rPh>
    <rPh sb="8" eb="9">
      <t>エキ</t>
    </rPh>
    <rPh sb="14" eb="16">
      <t>タカイ</t>
    </rPh>
    <rPh sb="16" eb="17">
      <t>キタ</t>
    </rPh>
    <rPh sb="18" eb="20">
      <t>ゲシャ</t>
    </rPh>
    <phoneticPr fontId="2"/>
  </si>
  <si>
    <t>すこや家・大宮佐知川</t>
    <rPh sb="3" eb="4">
      <t>イエ</t>
    </rPh>
    <rPh sb="5" eb="7">
      <t>オオミヤ</t>
    </rPh>
    <rPh sb="7" eb="10">
      <t>サジカワ</t>
    </rPh>
    <phoneticPr fontId="2"/>
  </si>
  <si>
    <t>入居時要介護</t>
    <rPh sb="0" eb="2">
      <t>ニュウキョ</t>
    </rPh>
    <rPh sb="2" eb="3">
      <t>ジ</t>
    </rPh>
    <rPh sb="3" eb="4">
      <t>ヨウ</t>
    </rPh>
    <rPh sb="4" eb="6">
      <t>カイゴ</t>
    </rPh>
    <phoneticPr fontId="2"/>
  </si>
  <si>
    <t>佐知川１１４４－１</t>
    <rPh sb="0" eb="3">
      <t>サジカワ</t>
    </rPh>
    <phoneticPr fontId="2"/>
  </si>
  <si>
    <t>全室個室14.85～18.00㎡</t>
    <rPh sb="0" eb="2">
      <t>ゼンシツ</t>
    </rPh>
    <rPh sb="2" eb="4">
      <t>コシツ</t>
    </rPh>
    <phoneticPr fontId="2"/>
  </si>
  <si>
    <t>３ヶ月以内に退去の場合返還あり</t>
    <rPh sb="2" eb="3">
      <t>ゲツ</t>
    </rPh>
    <rPh sb="3" eb="5">
      <t>イナイ</t>
    </rPh>
    <rPh sb="6" eb="8">
      <t>タイキョ</t>
    </rPh>
    <rPh sb="9" eb="11">
      <t>バアイ</t>
    </rPh>
    <rPh sb="11" eb="13">
      <t>ヘンカン</t>
    </rPh>
    <phoneticPr fontId="2"/>
  </si>
  <si>
    <t>ＪＲ大宮駅から指扇行きバス１０分「佐知川」下車徒歩２分</t>
    <rPh sb="2" eb="4">
      <t>オオミヤ</t>
    </rPh>
    <rPh sb="4" eb="5">
      <t>エキ</t>
    </rPh>
    <rPh sb="7" eb="9">
      <t>サシオウギ</t>
    </rPh>
    <rPh sb="9" eb="10">
      <t>イ</t>
    </rPh>
    <rPh sb="15" eb="16">
      <t>フン</t>
    </rPh>
    <rPh sb="17" eb="20">
      <t>サジカワ</t>
    </rPh>
    <rPh sb="21" eb="23">
      <t>ゲシャ</t>
    </rPh>
    <rPh sb="23" eb="25">
      <t>トホ</t>
    </rPh>
    <rPh sb="26" eb="27">
      <t>フン</t>
    </rPh>
    <phoneticPr fontId="2"/>
  </si>
  <si>
    <t>さいたま市大宮区三橋2-795</t>
    <phoneticPr fontId="2"/>
  </si>
  <si>
    <t>ホームステーションらいふ東浦和</t>
    <rPh sb="12" eb="13">
      <t>ヒガシ</t>
    </rPh>
    <rPh sb="13" eb="15">
      <t>ウラワ</t>
    </rPh>
    <phoneticPr fontId="2"/>
  </si>
  <si>
    <t>入居時自立・要支援・要介護</t>
    <rPh sb="3" eb="5">
      <t>ジリツ</t>
    </rPh>
    <rPh sb="6" eb="9">
      <t>ヨウシエン</t>
    </rPh>
    <phoneticPr fontId="2"/>
  </si>
  <si>
    <t>東浦和５－２７－１３</t>
    <rPh sb="0" eb="1">
      <t>ヒガシ</t>
    </rPh>
    <rPh sb="1" eb="3">
      <t>ウラワ</t>
    </rPh>
    <phoneticPr fontId="2"/>
  </si>
  <si>
    <t>ＪＲ武蔵野線東浦和駅から徒歩４分</t>
    <rPh sb="2" eb="5">
      <t>ムサシノ</t>
    </rPh>
    <rPh sb="5" eb="6">
      <t>セン</t>
    </rPh>
    <rPh sb="6" eb="7">
      <t>ヒガシ</t>
    </rPh>
    <rPh sb="7" eb="9">
      <t>ウラワ</t>
    </rPh>
    <rPh sb="9" eb="10">
      <t>エキ</t>
    </rPh>
    <rPh sb="12" eb="14">
      <t>トホ</t>
    </rPh>
    <rPh sb="15" eb="16">
      <t>フン</t>
    </rPh>
    <phoneticPr fontId="2"/>
  </si>
  <si>
    <t>（株）らいふ</t>
    <rPh sb="0" eb="3">
      <t>カブ</t>
    </rPh>
    <phoneticPr fontId="2"/>
  </si>
  <si>
    <t>東京都品川区東品川2-2-24</t>
    <rPh sb="0" eb="3">
      <t>トウキョウト</t>
    </rPh>
    <rPh sb="3" eb="6">
      <t>シナガワク</t>
    </rPh>
    <rPh sb="6" eb="9">
      <t>ヒガシシナガワ</t>
    </rPh>
    <phoneticPr fontId="2"/>
  </si>
  <si>
    <t>浦和やわらぎ苑</t>
    <rPh sb="0" eb="2">
      <t>ウラワ</t>
    </rPh>
    <rPh sb="6" eb="7">
      <t>エン</t>
    </rPh>
    <phoneticPr fontId="2"/>
  </si>
  <si>
    <t>本太3-4-13</t>
    <rPh sb="0" eb="2">
      <t>モトブト</t>
    </rPh>
    <phoneticPr fontId="2"/>
  </si>
  <si>
    <t>全室個室12.15㎡</t>
    <rPh sb="0" eb="2">
      <t>ゼンシツ</t>
    </rPh>
    <rPh sb="2" eb="4">
      <t>コシツ</t>
    </rPh>
    <phoneticPr fontId="2"/>
  </si>
  <si>
    <t>JR京浜東北線浦和駅下車東口から約800ｍ、徒歩約10分</t>
    <rPh sb="2" eb="4">
      <t>ケイヒン</t>
    </rPh>
    <rPh sb="4" eb="6">
      <t>トウホク</t>
    </rPh>
    <rPh sb="6" eb="7">
      <t>セン</t>
    </rPh>
    <rPh sb="7" eb="9">
      <t>ウラワ</t>
    </rPh>
    <rPh sb="9" eb="10">
      <t>エキ</t>
    </rPh>
    <rPh sb="10" eb="12">
      <t>ゲシャ</t>
    </rPh>
    <rPh sb="12" eb="14">
      <t>ヒガシグチ</t>
    </rPh>
    <rPh sb="16" eb="17">
      <t>ヤク</t>
    </rPh>
    <rPh sb="22" eb="24">
      <t>トホ</t>
    </rPh>
    <rPh sb="24" eb="25">
      <t>ヤク</t>
    </rPh>
    <rPh sb="27" eb="28">
      <t>フン</t>
    </rPh>
    <phoneticPr fontId="2"/>
  </si>
  <si>
    <t>（株）川島コーポレーション</t>
  </si>
  <si>
    <t>サニーライフ南浦和</t>
    <rPh sb="6" eb="7">
      <t>ミナミ</t>
    </rPh>
    <rPh sb="7" eb="9">
      <t>ウラワ</t>
    </rPh>
    <phoneticPr fontId="2"/>
  </si>
  <si>
    <t>文蔵3-25-1</t>
    <rPh sb="0" eb="2">
      <t>ブゾウ</t>
    </rPh>
    <phoneticPr fontId="2"/>
  </si>
  <si>
    <t>全室個室10.88～11.88㎡</t>
    <rPh sb="0" eb="2">
      <t>ゼンシツ</t>
    </rPh>
    <rPh sb="2" eb="4">
      <t>コシツ</t>
    </rPh>
    <phoneticPr fontId="2"/>
  </si>
  <si>
    <t>京浜東北線・武蔵野線南浦和駅下車、徒歩約18分</t>
    <rPh sb="0" eb="2">
      <t>ケイヒン</t>
    </rPh>
    <rPh sb="2" eb="4">
      <t>トウホク</t>
    </rPh>
    <rPh sb="4" eb="5">
      <t>セン</t>
    </rPh>
    <rPh sb="6" eb="9">
      <t>ムサシノ</t>
    </rPh>
    <rPh sb="9" eb="10">
      <t>セン</t>
    </rPh>
    <rPh sb="10" eb="13">
      <t>ミナミウラワ</t>
    </rPh>
    <rPh sb="13" eb="14">
      <t>エキ</t>
    </rPh>
    <rPh sb="14" eb="16">
      <t>ゲシャ</t>
    </rPh>
    <rPh sb="17" eb="19">
      <t>トホ</t>
    </rPh>
    <rPh sb="19" eb="20">
      <t>ヤク</t>
    </rPh>
    <rPh sb="22" eb="23">
      <t>フン</t>
    </rPh>
    <phoneticPr fontId="2"/>
  </si>
  <si>
    <t>みんなの家・新都心</t>
    <rPh sb="4" eb="5">
      <t>イエ</t>
    </rPh>
    <rPh sb="6" eb="9">
      <t>シントシン</t>
    </rPh>
    <phoneticPr fontId="2"/>
  </si>
  <si>
    <t>048－657-3231</t>
  </si>
  <si>
    <t>全室個室16.25～16.35㎡</t>
    <rPh sb="0" eb="2">
      <t>ゼンシツ</t>
    </rPh>
    <rPh sb="2" eb="4">
      <t>コシツ</t>
    </rPh>
    <phoneticPr fontId="2"/>
  </si>
  <si>
    <t>JR北与野駅下車、徒歩18分又はJRさいたま新都心駅下車、徒歩18分</t>
  </si>
  <si>
    <t>H22.6.1
(H21.8.1)
(H17.8.24)</t>
  </si>
  <si>
    <t>ニチイホーム 大宮</t>
    <rPh sb="7" eb="9">
      <t>オオミヤ</t>
    </rPh>
    <phoneticPr fontId="2"/>
  </si>
  <si>
    <r>
      <t>日進町２－</t>
    </r>
    <r>
      <rPr>
        <sz val="11"/>
        <rFont val="ＭＳ Ｐゴシック"/>
        <family val="3"/>
        <charset val="128"/>
      </rPr>
      <t>１３３４</t>
    </r>
    <rPh sb="0" eb="2">
      <t>ニッシン</t>
    </rPh>
    <rPh sb="2" eb="3">
      <t>マチ</t>
    </rPh>
    <phoneticPr fontId="2"/>
  </si>
  <si>
    <t>全室個室18.00～18.73㎡</t>
    <rPh sb="0" eb="2">
      <t>ゼンシツ</t>
    </rPh>
    <rPh sb="2" eb="4">
      <t>コシツ</t>
    </rPh>
    <phoneticPr fontId="2"/>
  </si>
  <si>
    <t>ＪＲ川越線日進駅から徒歩１０分</t>
    <rPh sb="2" eb="4">
      <t>カワゴエ</t>
    </rPh>
    <rPh sb="4" eb="5">
      <t>セン</t>
    </rPh>
    <rPh sb="5" eb="7">
      <t>ニッシン</t>
    </rPh>
    <rPh sb="7" eb="8">
      <t>エキ</t>
    </rPh>
    <rPh sb="10" eb="12">
      <t>トホ</t>
    </rPh>
    <rPh sb="14" eb="15">
      <t>フン</t>
    </rPh>
    <phoneticPr fontId="2"/>
  </si>
  <si>
    <t>（株）ニチイケアパレス</t>
    <rPh sb="0" eb="3">
      <t>カブ</t>
    </rPh>
    <phoneticPr fontId="2"/>
  </si>
  <si>
    <t>東京都千代田区神田駿河台2-9</t>
    <rPh sb="0" eb="3">
      <t>トウキョウト</t>
    </rPh>
    <rPh sb="3" eb="7">
      <t>チヨダク</t>
    </rPh>
    <rPh sb="7" eb="9">
      <t>カンダ</t>
    </rPh>
    <rPh sb="9" eb="12">
      <t>スルガダイ</t>
    </rPh>
    <phoneticPr fontId="2"/>
  </si>
  <si>
    <t>会社合併により、H21.10.1から（株）ニチイケアパレスが運営。
（（株）コムスンからの会社分割(H19.11.1)により、H21.9.30まで（株）ニチイホームが運営。）</t>
    <rPh sb="0" eb="2">
      <t>カイシャ</t>
    </rPh>
    <rPh sb="2" eb="4">
      <t>ガッペイ</t>
    </rPh>
    <rPh sb="35" eb="38">
      <t>カブ</t>
    </rPh>
    <rPh sb="45" eb="47">
      <t>カイシャ</t>
    </rPh>
    <rPh sb="47" eb="49">
      <t>ブンカツ</t>
    </rPh>
    <rPh sb="73" eb="76">
      <t>カブ</t>
    </rPh>
    <rPh sb="83" eb="85">
      <t>ウンエイ</t>
    </rPh>
    <phoneticPr fontId="2"/>
  </si>
  <si>
    <t>家族の家ひまわり与野</t>
    <rPh sb="0" eb="2">
      <t>カゾク</t>
    </rPh>
    <rPh sb="3" eb="4">
      <t>イエ</t>
    </rPh>
    <rPh sb="8" eb="10">
      <t>ヨノ</t>
    </rPh>
    <phoneticPr fontId="2"/>
  </si>
  <si>
    <t>鈴谷8-3-8</t>
    <rPh sb="0" eb="2">
      <t>スズヤ</t>
    </rPh>
    <phoneticPr fontId="2"/>
  </si>
  <si>
    <t>全室個室１４．１８㎡</t>
    <rPh sb="0" eb="2">
      <t>ゼンシツ</t>
    </rPh>
    <rPh sb="2" eb="4">
      <t>コシツ</t>
    </rPh>
    <phoneticPr fontId="2"/>
  </si>
  <si>
    <t>48万円</t>
    <rPh sb="2" eb="4">
      <t>マンエン</t>
    </rPh>
    <phoneticPr fontId="2"/>
  </si>
  <si>
    <t>契約が解除等された日以降、契約期間が経過するまでの期間につき、日割計算により算出した家賃等の額</t>
    <rPh sb="0" eb="2">
      <t>ケイヤク</t>
    </rPh>
    <rPh sb="3" eb="6">
      <t>カイジョナド</t>
    </rPh>
    <rPh sb="9" eb="10">
      <t>ヒ</t>
    </rPh>
    <rPh sb="10" eb="12">
      <t>イコウ</t>
    </rPh>
    <rPh sb="13" eb="15">
      <t>ケイヤク</t>
    </rPh>
    <rPh sb="15" eb="17">
      <t>キカン</t>
    </rPh>
    <rPh sb="18" eb="20">
      <t>ケイカ</t>
    </rPh>
    <rPh sb="25" eb="27">
      <t>キカン</t>
    </rPh>
    <rPh sb="31" eb="33">
      <t>ヒワリ</t>
    </rPh>
    <rPh sb="33" eb="35">
      <t>ケイサン</t>
    </rPh>
    <rPh sb="38" eb="40">
      <t>サンシュツ</t>
    </rPh>
    <rPh sb="42" eb="44">
      <t>ヤチン</t>
    </rPh>
    <rPh sb="44" eb="45">
      <t>トウ</t>
    </rPh>
    <rPh sb="46" eb="47">
      <t>ガク</t>
    </rPh>
    <phoneticPr fontId="2"/>
  </si>
  <si>
    <t>JR与野本町駅徒歩７分</t>
    <rPh sb="2" eb="4">
      <t>ヨノ</t>
    </rPh>
    <rPh sb="4" eb="6">
      <t>ホンマチ</t>
    </rPh>
    <rPh sb="6" eb="7">
      <t>エキ</t>
    </rPh>
    <rPh sb="7" eb="9">
      <t>トホ</t>
    </rPh>
    <rPh sb="10" eb="11">
      <t>フン</t>
    </rPh>
    <phoneticPr fontId="2"/>
  </si>
  <si>
    <t>（株）三英堂商事</t>
    <rPh sb="0" eb="3">
      <t>カブ</t>
    </rPh>
    <rPh sb="3" eb="4">
      <t>サン</t>
    </rPh>
    <rPh sb="4" eb="5">
      <t>ヒデ</t>
    </rPh>
    <rPh sb="5" eb="6">
      <t>ドウ</t>
    </rPh>
    <rPh sb="6" eb="8">
      <t>ショウジ</t>
    </rPh>
    <phoneticPr fontId="2"/>
  </si>
  <si>
    <t>東京都渋谷区二丁目１５番１号</t>
  </si>
  <si>
    <t>すこや家・大宮日進</t>
    <rPh sb="3" eb="4">
      <t>イエ</t>
    </rPh>
    <rPh sb="5" eb="7">
      <t>オオミヤ</t>
    </rPh>
    <rPh sb="7" eb="9">
      <t>ニッシン</t>
    </rPh>
    <phoneticPr fontId="2"/>
  </si>
  <si>
    <t>日進１－１９８－４</t>
    <rPh sb="0" eb="2">
      <t>ニッシン</t>
    </rPh>
    <phoneticPr fontId="2"/>
  </si>
  <si>
    <t>ＪＲ日進駅より徒歩２０分又は大宮駅よりバス、道場前下車徒歩３分</t>
    <rPh sb="2" eb="4">
      <t>ニッシン</t>
    </rPh>
    <rPh sb="4" eb="5">
      <t>エキ</t>
    </rPh>
    <rPh sb="7" eb="9">
      <t>トホ</t>
    </rPh>
    <rPh sb="11" eb="12">
      <t>フン</t>
    </rPh>
    <rPh sb="12" eb="13">
      <t>マタ</t>
    </rPh>
    <rPh sb="14" eb="16">
      <t>オオミヤ</t>
    </rPh>
    <rPh sb="16" eb="17">
      <t>エキ</t>
    </rPh>
    <rPh sb="22" eb="24">
      <t>ドウジョウ</t>
    </rPh>
    <rPh sb="24" eb="25">
      <t>マエ</t>
    </rPh>
    <rPh sb="25" eb="27">
      <t>ゲシャ</t>
    </rPh>
    <rPh sb="27" eb="29">
      <t>トホ</t>
    </rPh>
    <rPh sb="30" eb="31">
      <t>フン</t>
    </rPh>
    <phoneticPr fontId="2"/>
  </si>
  <si>
    <t>鈴谷４－９－１１</t>
    <rPh sb="0" eb="2">
      <t>スズヤ</t>
    </rPh>
    <phoneticPr fontId="2"/>
  </si>
  <si>
    <t>JR埼京線「南与野駅」からバスで「鈴谷札の辻」下車250ｍ</t>
    <rPh sb="2" eb="4">
      <t>サイキョウ</t>
    </rPh>
    <rPh sb="4" eb="5">
      <t>セン</t>
    </rPh>
    <rPh sb="6" eb="7">
      <t>ミナミ</t>
    </rPh>
    <rPh sb="7" eb="9">
      <t>ヨノ</t>
    </rPh>
    <rPh sb="9" eb="10">
      <t>エキ</t>
    </rPh>
    <rPh sb="17" eb="18">
      <t>スズ</t>
    </rPh>
    <rPh sb="18" eb="19">
      <t>タニ</t>
    </rPh>
    <rPh sb="19" eb="20">
      <t>フダ</t>
    </rPh>
    <rPh sb="21" eb="22">
      <t>ツジ</t>
    </rPh>
    <rPh sb="23" eb="25">
      <t>ゲシャ</t>
    </rPh>
    <phoneticPr fontId="2"/>
  </si>
  <si>
    <t>H17.7.8</t>
    <phoneticPr fontId="2"/>
  </si>
  <si>
    <t>アンサンブル大宮</t>
    <rPh sb="6" eb="8">
      <t>オオミヤ</t>
    </rPh>
    <phoneticPr fontId="2"/>
  </si>
  <si>
    <r>
      <t>上小町960-</t>
    </r>
    <r>
      <rPr>
        <sz val="11"/>
        <rFont val="ＭＳ Ｐゴシック"/>
        <family val="3"/>
        <charset val="128"/>
      </rPr>
      <t>5</t>
    </r>
    <rPh sb="0" eb="1">
      <t>カミ</t>
    </rPh>
    <rPh sb="1" eb="3">
      <t>コマチ</t>
    </rPh>
    <phoneticPr fontId="2"/>
  </si>
  <si>
    <t>全室個室14.12～14.84㎡</t>
    <rPh sb="0" eb="2">
      <t>ゼンシツ</t>
    </rPh>
    <rPh sb="2" eb="4">
      <t>コシツ</t>
    </rPh>
    <phoneticPr fontId="2"/>
  </si>
  <si>
    <t>JR大宮駅から徒歩２５分。バス停かみこ公園駅徒歩200ｍ</t>
    <rPh sb="2" eb="4">
      <t>オオミヤ</t>
    </rPh>
    <rPh sb="4" eb="5">
      <t>エキ</t>
    </rPh>
    <rPh sb="7" eb="9">
      <t>トホ</t>
    </rPh>
    <rPh sb="11" eb="12">
      <t>フン</t>
    </rPh>
    <rPh sb="15" eb="16">
      <t>テイ</t>
    </rPh>
    <rPh sb="19" eb="21">
      <t>コウエン</t>
    </rPh>
    <rPh sb="21" eb="22">
      <t>エキ</t>
    </rPh>
    <rPh sb="22" eb="24">
      <t>トホ</t>
    </rPh>
    <phoneticPr fontId="2"/>
  </si>
  <si>
    <t>メディカル・ケア・サービス（株）</t>
    <rPh sb="13" eb="16">
      <t>カブ</t>
    </rPh>
    <phoneticPr fontId="2"/>
  </si>
  <si>
    <t>さいたま市大宮区大成町1-212-3</t>
    <rPh sb="4" eb="5">
      <t>シ</t>
    </rPh>
    <rPh sb="5" eb="8">
      <t>オオミヤク</t>
    </rPh>
    <rPh sb="8" eb="11">
      <t>オオナリチョウ</t>
    </rPh>
    <phoneticPr fontId="2"/>
  </si>
  <si>
    <t>鈴谷５－２－５</t>
    <rPh sb="0" eb="1">
      <t>スズ</t>
    </rPh>
    <rPh sb="1" eb="2">
      <t>タニ</t>
    </rPh>
    <phoneticPr fontId="2"/>
  </si>
  <si>
    <t>１～２人室12.15～24.30㎡</t>
    <rPh sb="3" eb="4">
      <t>ニン</t>
    </rPh>
    <rPh sb="4" eb="5">
      <t>シツ</t>
    </rPh>
    <phoneticPr fontId="2"/>
  </si>
  <si>
    <t>JR埼京線南与野駅から徒歩４分</t>
    <rPh sb="2" eb="4">
      <t>サイキョウ</t>
    </rPh>
    <rPh sb="4" eb="5">
      <t>セン</t>
    </rPh>
    <rPh sb="5" eb="6">
      <t>ミナミ</t>
    </rPh>
    <rPh sb="6" eb="8">
      <t>ヨノ</t>
    </rPh>
    <rPh sb="8" eb="9">
      <t>エキ</t>
    </rPh>
    <rPh sb="11" eb="13">
      <t>トホ</t>
    </rPh>
    <rPh sb="14" eb="15">
      <t>フン</t>
    </rPh>
    <phoneticPr fontId="2"/>
  </si>
  <si>
    <t>アズハイム中浦和</t>
    <rPh sb="5" eb="6">
      <t>ナカ</t>
    </rPh>
    <rPh sb="6" eb="8">
      <t>ウラワ</t>
    </rPh>
    <phoneticPr fontId="2"/>
  </si>
  <si>
    <t>西堀２－２１－９</t>
    <rPh sb="0" eb="2">
      <t>ニシボリ</t>
    </rPh>
    <phoneticPr fontId="2"/>
  </si>
  <si>
    <t>1～2人室16.5～33.75㎡</t>
    <rPh sb="3" eb="4">
      <t>ニン</t>
    </rPh>
    <rPh sb="4" eb="5">
      <t>シツ</t>
    </rPh>
    <phoneticPr fontId="2"/>
  </si>
  <si>
    <t>0～1,380万円</t>
    <rPh sb="7" eb="9">
      <t>マンエン</t>
    </rPh>
    <phoneticPr fontId="2"/>
  </si>
  <si>
    <t>JR埼京線中浦和駅から徒歩７分</t>
    <rPh sb="2" eb="4">
      <t>サイキョウ</t>
    </rPh>
    <rPh sb="4" eb="5">
      <t>セン</t>
    </rPh>
    <rPh sb="5" eb="6">
      <t>ナカ</t>
    </rPh>
    <rPh sb="6" eb="8">
      <t>ウラワ</t>
    </rPh>
    <rPh sb="8" eb="9">
      <t>エキ</t>
    </rPh>
    <rPh sb="11" eb="13">
      <t>トホ</t>
    </rPh>
    <rPh sb="14" eb="15">
      <t>フン</t>
    </rPh>
    <phoneticPr fontId="2"/>
  </si>
  <si>
    <t>（株）アズパートナーズ</t>
    <rPh sb="0" eb="3">
      <t>カブ</t>
    </rPh>
    <phoneticPr fontId="2"/>
  </si>
  <si>
    <t>メディカル・リハビリホームまどか大宮</t>
    <rPh sb="16" eb="18">
      <t>オオミヤ</t>
    </rPh>
    <phoneticPr fontId="2"/>
  </si>
  <si>
    <t>浅間町２－１８３</t>
    <rPh sb="0" eb="2">
      <t>アサマ</t>
    </rPh>
    <rPh sb="2" eb="3">
      <t>マチ</t>
    </rPh>
    <phoneticPr fontId="2"/>
  </si>
  <si>
    <t>全室個室１８．０㎡</t>
    <rPh sb="0" eb="2">
      <t>ゼンシツ</t>
    </rPh>
    <rPh sb="2" eb="4">
      <t>コシツ</t>
    </rPh>
    <phoneticPr fontId="2"/>
  </si>
  <si>
    <t>0又は350万円～924万円</t>
    <rPh sb="1" eb="2">
      <t>マタ</t>
    </rPh>
    <rPh sb="6" eb="8">
      <t>マンエン</t>
    </rPh>
    <rPh sb="12" eb="14">
      <t>マンエン</t>
    </rPh>
    <phoneticPr fontId="2"/>
  </si>
  <si>
    <t>JR京浜東北線・埼京線「大宮駅」から徒歩１６分</t>
    <rPh sb="2" eb="4">
      <t>ケイヒン</t>
    </rPh>
    <rPh sb="4" eb="6">
      <t>トウホク</t>
    </rPh>
    <rPh sb="6" eb="7">
      <t>セン</t>
    </rPh>
    <rPh sb="8" eb="10">
      <t>サイキョウ</t>
    </rPh>
    <rPh sb="10" eb="11">
      <t>セン</t>
    </rPh>
    <rPh sb="12" eb="14">
      <t>オオミヤ</t>
    </rPh>
    <rPh sb="14" eb="15">
      <t>エキ</t>
    </rPh>
    <rPh sb="18" eb="20">
      <t>トホ</t>
    </rPh>
    <rPh sb="22" eb="23">
      <t>フン</t>
    </rPh>
    <phoneticPr fontId="2"/>
  </si>
  <si>
    <t>H28.1.1名称変更、上乗せ介護費用追加</t>
    <rPh sb="7" eb="9">
      <t>メイショウ</t>
    </rPh>
    <rPh sb="9" eb="11">
      <t>ヘンコウ</t>
    </rPh>
    <rPh sb="12" eb="14">
      <t>ウワノ</t>
    </rPh>
    <rPh sb="15" eb="17">
      <t>カイゴ</t>
    </rPh>
    <rPh sb="17" eb="19">
      <t>ヒヨウ</t>
    </rPh>
    <rPh sb="19" eb="21">
      <t>ツイカ</t>
    </rPh>
    <phoneticPr fontId="2"/>
  </si>
  <si>
    <t>応援家族　大宮</t>
    <rPh sb="0" eb="2">
      <t>オウエン</t>
    </rPh>
    <rPh sb="2" eb="4">
      <t>カゾク</t>
    </rPh>
    <rPh sb="5" eb="7">
      <t>オオミヤ</t>
    </rPh>
    <phoneticPr fontId="2"/>
  </si>
  <si>
    <t>日進町３－５９０</t>
    <rPh sb="0" eb="2">
      <t>ニッシン</t>
    </rPh>
    <rPh sb="2" eb="3">
      <t>マチ</t>
    </rPh>
    <phoneticPr fontId="2"/>
  </si>
  <si>
    <t>全室個室20.15～22.00㎡</t>
    <rPh sb="0" eb="2">
      <t>ゼンシツ</t>
    </rPh>
    <rPh sb="2" eb="4">
      <t>コシツ</t>
    </rPh>
    <phoneticPr fontId="2"/>
  </si>
  <si>
    <t>0円～240万円</t>
    <rPh sb="1" eb="2">
      <t>エン</t>
    </rPh>
    <phoneticPr fontId="2"/>
  </si>
  <si>
    <t>JR宮原駅から徒歩１５分</t>
    <rPh sb="2" eb="4">
      <t>ミヤハラ</t>
    </rPh>
    <rPh sb="4" eb="5">
      <t>エキ</t>
    </rPh>
    <rPh sb="7" eb="9">
      <t>トホ</t>
    </rPh>
    <rPh sb="11" eb="12">
      <t>フン</t>
    </rPh>
    <phoneticPr fontId="2"/>
  </si>
  <si>
    <t>領家７－５－２２</t>
    <rPh sb="0" eb="2">
      <t>リョウケ</t>
    </rPh>
    <phoneticPr fontId="2"/>
  </si>
  <si>
    <t>JR京浜東北線北浦和駅から徒歩16分</t>
    <rPh sb="2" eb="4">
      <t>ケイヒン</t>
    </rPh>
    <rPh sb="4" eb="6">
      <t>トウホク</t>
    </rPh>
    <rPh sb="6" eb="7">
      <t>セン</t>
    </rPh>
    <rPh sb="7" eb="8">
      <t>キタ</t>
    </rPh>
    <rPh sb="8" eb="10">
      <t>ウラワ</t>
    </rPh>
    <rPh sb="10" eb="11">
      <t>エキ</t>
    </rPh>
    <rPh sb="13" eb="15">
      <t>トホ</t>
    </rPh>
    <rPh sb="17" eb="18">
      <t>フン</t>
    </rPh>
    <phoneticPr fontId="2"/>
  </si>
  <si>
    <t>※１：月額利用料のほか、自立の方は123,900円、要支援・要介護の方は52,500円の手厚い介護費が必要。</t>
    <rPh sb="3" eb="5">
      <t>ゲツガク</t>
    </rPh>
    <rPh sb="5" eb="8">
      <t>リヨウリョウ</t>
    </rPh>
    <rPh sb="12" eb="14">
      <t>ジリツ</t>
    </rPh>
    <rPh sb="15" eb="16">
      <t>カタ</t>
    </rPh>
    <rPh sb="24" eb="25">
      <t>エン</t>
    </rPh>
    <rPh sb="26" eb="27">
      <t>ヨウ</t>
    </rPh>
    <rPh sb="27" eb="29">
      <t>シエン</t>
    </rPh>
    <rPh sb="30" eb="31">
      <t>ヨウ</t>
    </rPh>
    <rPh sb="31" eb="33">
      <t>カイゴ</t>
    </rPh>
    <rPh sb="34" eb="35">
      <t>カタ</t>
    </rPh>
    <rPh sb="42" eb="43">
      <t>エン</t>
    </rPh>
    <rPh sb="44" eb="46">
      <t>テアツ</t>
    </rPh>
    <rPh sb="47" eb="50">
      <t>カイゴヒ</t>
    </rPh>
    <rPh sb="51" eb="53">
      <t>ヒツヨウ</t>
    </rPh>
    <phoneticPr fontId="2"/>
  </si>
  <si>
    <t>ル・レーヴ南浦和</t>
    <rPh sb="5" eb="6">
      <t>ミナミ</t>
    </rPh>
    <rPh sb="6" eb="8">
      <t>ウラワ</t>
    </rPh>
    <phoneticPr fontId="2"/>
  </si>
  <si>
    <t>大谷口967-1</t>
    <rPh sb="0" eb="3">
      <t>オオヤグチ</t>
    </rPh>
    <phoneticPr fontId="2"/>
  </si>
  <si>
    <t>全室個室18.51～34.07㎡</t>
    <rPh sb="0" eb="2">
      <t>ゼンシツ</t>
    </rPh>
    <rPh sb="2" eb="4">
      <t>コシツ</t>
    </rPh>
    <phoneticPr fontId="2"/>
  </si>
  <si>
    <t>０円</t>
    <rPh sb="1" eb="2">
      <t>エン</t>
    </rPh>
    <phoneticPr fontId="2"/>
  </si>
  <si>
    <t>0円</t>
    <rPh sb="1" eb="2">
      <t>エン</t>
    </rPh>
    <phoneticPr fontId="2"/>
  </si>
  <si>
    <t>JR浦和駅から国際興業バス「稲荷越」下車、徒歩２分</t>
    <rPh sb="2" eb="4">
      <t>ウラワ</t>
    </rPh>
    <rPh sb="7" eb="9">
      <t>コクサイ</t>
    </rPh>
    <rPh sb="9" eb="11">
      <t>コウギョウ</t>
    </rPh>
    <rPh sb="14" eb="16">
      <t>イナリ</t>
    </rPh>
    <rPh sb="16" eb="17">
      <t>コシ</t>
    </rPh>
    <rPh sb="18" eb="20">
      <t>ゲシャ</t>
    </rPh>
    <rPh sb="21" eb="23">
      <t>トホ</t>
    </rPh>
    <rPh sb="24" eb="25">
      <t>フン</t>
    </rPh>
    <phoneticPr fontId="2"/>
  </si>
  <si>
    <t>（株）メディカル・デザイン</t>
    <rPh sb="0" eb="3">
      <t>カブ</t>
    </rPh>
    <phoneticPr fontId="2"/>
  </si>
  <si>
    <t>東京都中央区日本橋茅場町1-3-9茅場町MYビル４階</t>
    <rPh sb="0" eb="3">
      <t>トウキョウト</t>
    </rPh>
    <rPh sb="3" eb="6">
      <t>チュウオウク</t>
    </rPh>
    <rPh sb="6" eb="9">
      <t>ニホンバシ</t>
    </rPh>
    <rPh sb="9" eb="10">
      <t>チガヤ</t>
    </rPh>
    <rPh sb="10" eb="11">
      <t>バ</t>
    </rPh>
    <rPh sb="11" eb="12">
      <t>マチ</t>
    </rPh>
    <rPh sb="17" eb="19">
      <t>カヤバ</t>
    </rPh>
    <rPh sb="19" eb="20">
      <t>マチ</t>
    </rPh>
    <rPh sb="25" eb="26">
      <t>カイ</t>
    </rPh>
    <phoneticPr fontId="2"/>
  </si>
  <si>
    <t>自立の方がサービスの提供を希望する場合、別に45,000円が必要。全国有料老人ホーム協会加盟施設。</t>
    <rPh sb="0" eb="2">
      <t>ジリツ</t>
    </rPh>
    <rPh sb="3" eb="4">
      <t>カタ</t>
    </rPh>
    <rPh sb="10" eb="12">
      <t>テイキョウ</t>
    </rPh>
    <rPh sb="13" eb="15">
      <t>キボウ</t>
    </rPh>
    <rPh sb="17" eb="19">
      <t>バアイ</t>
    </rPh>
    <rPh sb="20" eb="21">
      <t>ベツ</t>
    </rPh>
    <rPh sb="28" eb="29">
      <t>エン</t>
    </rPh>
    <rPh sb="30" eb="32">
      <t>ヒツヨウ</t>
    </rPh>
    <rPh sb="33" eb="35">
      <t>ゼンコク</t>
    </rPh>
    <rPh sb="35" eb="37">
      <t>ユウリョウ</t>
    </rPh>
    <rPh sb="37" eb="39">
      <t>ロウジン</t>
    </rPh>
    <rPh sb="42" eb="44">
      <t>キョウカイ</t>
    </rPh>
    <rPh sb="44" eb="46">
      <t>カメイ</t>
    </rPh>
    <rPh sb="46" eb="48">
      <t>シセツ</t>
    </rPh>
    <phoneticPr fontId="2"/>
  </si>
  <si>
    <t>225,000円
270,000円
300,000円
家賃相当額×3</t>
    <rPh sb="3" eb="8">
      <t>０００エン</t>
    </rPh>
    <rPh sb="12" eb="17">
      <t>０００エン</t>
    </rPh>
    <rPh sb="21" eb="26">
      <t>０００エン</t>
    </rPh>
    <rPh sb="27" eb="29">
      <t>ヤチン</t>
    </rPh>
    <rPh sb="29" eb="31">
      <t>ソウトウ</t>
    </rPh>
    <rPh sb="31" eb="32">
      <t>ガク</t>
    </rPh>
    <phoneticPr fontId="2"/>
  </si>
  <si>
    <t>大宮やわらぎ苑</t>
    <rPh sb="0" eb="2">
      <t>オオミヤ</t>
    </rPh>
    <rPh sb="6" eb="7">
      <t>エン</t>
    </rPh>
    <phoneticPr fontId="2"/>
  </si>
  <si>
    <t>上小町４６４</t>
    <rPh sb="0" eb="1">
      <t>カミ</t>
    </rPh>
    <rPh sb="1" eb="3">
      <t>コマチ</t>
    </rPh>
    <phoneticPr fontId="2"/>
  </si>
  <si>
    <t>全室個室11.06～12.52㎡</t>
    <rPh sb="0" eb="2">
      <t>ゼンシツ</t>
    </rPh>
    <rPh sb="2" eb="4">
      <t>コシツ</t>
    </rPh>
    <phoneticPr fontId="2"/>
  </si>
  <si>
    <t>JR大宮駅西口から西武バス１・２番乗り場「西上小町」下車徒歩１分</t>
    <rPh sb="2" eb="4">
      <t>オオミヤ</t>
    </rPh>
    <rPh sb="4" eb="5">
      <t>エキ</t>
    </rPh>
    <rPh sb="5" eb="7">
      <t>ニシグチ</t>
    </rPh>
    <rPh sb="9" eb="11">
      <t>セイブ</t>
    </rPh>
    <rPh sb="16" eb="17">
      <t>バン</t>
    </rPh>
    <rPh sb="17" eb="18">
      <t>ノ</t>
    </rPh>
    <rPh sb="19" eb="20">
      <t>バ</t>
    </rPh>
    <rPh sb="21" eb="22">
      <t>ニシ</t>
    </rPh>
    <rPh sb="22" eb="23">
      <t>カミ</t>
    </rPh>
    <rPh sb="23" eb="25">
      <t>コマチ</t>
    </rPh>
    <rPh sb="26" eb="28">
      <t>ゲシャ</t>
    </rPh>
    <rPh sb="28" eb="30">
      <t>トホ</t>
    </rPh>
    <rPh sb="31" eb="32">
      <t>フン</t>
    </rPh>
    <phoneticPr fontId="2"/>
  </si>
  <si>
    <t>三橋そよ風ホーム</t>
    <rPh sb="0" eb="2">
      <t>ミハシ</t>
    </rPh>
    <rPh sb="4" eb="5">
      <t>カゼ</t>
    </rPh>
    <phoneticPr fontId="2"/>
  </si>
  <si>
    <t>入居時自立・要支援</t>
    <rPh sb="0" eb="3">
      <t>ニュウキョジ</t>
    </rPh>
    <rPh sb="3" eb="5">
      <t>ジリツ</t>
    </rPh>
    <rPh sb="6" eb="9">
      <t>ヨウシエン</t>
    </rPh>
    <phoneticPr fontId="2"/>
  </si>
  <si>
    <t>三橋1-871</t>
    <rPh sb="0" eb="2">
      <t>ミハシ</t>
    </rPh>
    <phoneticPr fontId="2"/>
  </si>
  <si>
    <t>全室個室11.94～12.19㎡</t>
    <rPh sb="0" eb="2">
      <t>ゼンシツ</t>
    </rPh>
    <rPh sb="2" eb="4">
      <t>コシツ</t>
    </rPh>
    <phoneticPr fontId="2"/>
  </si>
  <si>
    <t>東武バス「県営三橋団地」より徒歩１分</t>
    <rPh sb="0" eb="2">
      <t>トウブ</t>
    </rPh>
    <rPh sb="5" eb="7">
      <t>ケンエイ</t>
    </rPh>
    <rPh sb="7" eb="9">
      <t>ミハシ</t>
    </rPh>
    <rPh sb="9" eb="11">
      <t>ダンチ</t>
    </rPh>
    <rPh sb="14" eb="16">
      <t>トホ</t>
    </rPh>
    <rPh sb="17" eb="18">
      <t>フン</t>
    </rPh>
    <phoneticPr fontId="2"/>
  </si>
  <si>
    <t>聖蹟プライムコート東大宮</t>
    <rPh sb="0" eb="2">
      <t>セイセキ</t>
    </rPh>
    <rPh sb="9" eb="10">
      <t>ヒガシ</t>
    </rPh>
    <rPh sb="10" eb="12">
      <t>オオミヤ</t>
    </rPh>
    <phoneticPr fontId="2"/>
  </si>
  <si>
    <t>春野2-10-25</t>
    <rPh sb="0" eb="2">
      <t>ハルノ</t>
    </rPh>
    <phoneticPr fontId="2"/>
  </si>
  <si>
    <t>１～２人室39.20～83.30㎡</t>
    <rPh sb="3" eb="4">
      <t>ニン</t>
    </rPh>
    <rPh sb="4" eb="5">
      <t>シツ</t>
    </rPh>
    <phoneticPr fontId="2"/>
  </si>
  <si>
    <t>2,042～6,067万円（その他健康管理費420万円／１人が必要）</t>
    <rPh sb="11" eb="13">
      <t>マンエン</t>
    </rPh>
    <rPh sb="16" eb="17">
      <t>タ</t>
    </rPh>
    <rPh sb="17" eb="19">
      <t>ケンコウ</t>
    </rPh>
    <rPh sb="19" eb="22">
      <t>カンリヒ</t>
    </rPh>
    <rPh sb="25" eb="27">
      <t>マンエン</t>
    </rPh>
    <rPh sb="29" eb="30">
      <t>ニン</t>
    </rPh>
    <rPh sb="31" eb="33">
      <t>ヒツヨウ</t>
    </rPh>
    <phoneticPr fontId="2"/>
  </si>
  <si>
    <t>１５年以内に退去の際は入居金の85％を限度に一部返還</t>
    <rPh sb="2" eb="3">
      <t>ネン</t>
    </rPh>
    <rPh sb="3" eb="5">
      <t>イナイ</t>
    </rPh>
    <rPh sb="6" eb="8">
      <t>タイキョ</t>
    </rPh>
    <rPh sb="9" eb="10">
      <t>サイ</t>
    </rPh>
    <rPh sb="11" eb="14">
      <t>ニュウキョキン</t>
    </rPh>
    <rPh sb="19" eb="21">
      <t>ゲンド</t>
    </rPh>
    <rPh sb="22" eb="24">
      <t>イチブ</t>
    </rPh>
    <rPh sb="24" eb="26">
      <t>ヘンカン</t>
    </rPh>
    <phoneticPr fontId="2"/>
  </si>
  <si>
    <t>JR宇都宮線・東大宮駅からバス約10分、バス停「春野図書館前」下車、徒歩２分。</t>
    <rPh sb="2" eb="5">
      <t>ウツノミヤ</t>
    </rPh>
    <rPh sb="5" eb="6">
      <t>セン</t>
    </rPh>
    <rPh sb="7" eb="8">
      <t>ヒガシ</t>
    </rPh>
    <rPh sb="8" eb="10">
      <t>オオミヤ</t>
    </rPh>
    <rPh sb="10" eb="11">
      <t>エキ</t>
    </rPh>
    <rPh sb="15" eb="16">
      <t>ヤク</t>
    </rPh>
    <rPh sb="18" eb="19">
      <t>フン</t>
    </rPh>
    <rPh sb="22" eb="23">
      <t>テイ</t>
    </rPh>
    <rPh sb="24" eb="25">
      <t>ハル</t>
    </rPh>
    <rPh sb="25" eb="26">
      <t>ノ</t>
    </rPh>
    <rPh sb="26" eb="29">
      <t>トショカン</t>
    </rPh>
    <rPh sb="29" eb="30">
      <t>マエ</t>
    </rPh>
    <rPh sb="31" eb="33">
      <t>ゲシャ</t>
    </rPh>
    <rPh sb="34" eb="36">
      <t>トホ</t>
    </rPh>
    <rPh sb="37" eb="38">
      <t>フン</t>
    </rPh>
    <phoneticPr fontId="2"/>
  </si>
  <si>
    <t>（株）フォープロプス</t>
    <rPh sb="0" eb="3">
      <t>カブ</t>
    </rPh>
    <phoneticPr fontId="2"/>
  </si>
  <si>
    <t>さいたま市見沼区春野2-10-25</t>
    <rPh sb="4" eb="5">
      <t>シ</t>
    </rPh>
    <rPh sb="5" eb="8">
      <t>ミヌマク</t>
    </rPh>
    <rPh sb="8" eb="10">
      <t>ハルノ</t>
    </rPh>
    <phoneticPr fontId="2"/>
  </si>
  <si>
    <t>アドニスプラザ大宮</t>
    <rPh sb="7" eb="9">
      <t>オオミヤ</t>
    </rPh>
    <phoneticPr fontId="2"/>
  </si>
  <si>
    <t>宮原町3-374</t>
    <rPh sb="0" eb="2">
      <t>ミヤハラ</t>
    </rPh>
    <rPh sb="2" eb="3">
      <t>マチ</t>
    </rPh>
    <phoneticPr fontId="2"/>
  </si>
  <si>
    <t>全室個室26.92～57.78㎡</t>
    <rPh sb="0" eb="2">
      <t>ゼンシツ</t>
    </rPh>
    <rPh sb="2" eb="4">
      <t>コシツ</t>
    </rPh>
    <phoneticPr fontId="2"/>
  </si>
  <si>
    <t>300万円～960万円</t>
    <rPh sb="3" eb="5">
      <t>マンエン</t>
    </rPh>
    <rPh sb="9" eb="11">
      <t>マンエン</t>
    </rPh>
    <phoneticPr fontId="2"/>
  </si>
  <si>
    <t>213,542円～312,542円
(光熱水費は、別に必要)</t>
    <rPh sb="7" eb="8">
      <t>エン</t>
    </rPh>
    <rPh sb="16" eb="17">
      <t>エン</t>
    </rPh>
    <rPh sb="19" eb="21">
      <t>コウネツ</t>
    </rPh>
    <rPh sb="21" eb="22">
      <t>ミズ</t>
    </rPh>
    <rPh sb="22" eb="23">
      <t>ヒ</t>
    </rPh>
    <rPh sb="25" eb="26">
      <t>ベツ</t>
    </rPh>
    <rPh sb="27" eb="29">
      <t>ヒツヨウ</t>
    </rPh>
    <phoneticPr fontId="2"/>
  </si>
  <si>
    <t>JR高崎線「宮原駅」下車、徒歩2分</t>
    <rPh sb="2" eb="4">
      <t>タカサキ</t>
    </rPh>
    <rPh sb="4" eb="5">
      <t>セン</t>
    </rPh>
    <rPh sb="6" eb="8">
      <t>ミヤハラ</t>
    </rPh>
    <rPh sb="8" eb="9">
      <t>エキ</t>
    </rPh>
    <rPh sb="10" eb="12">
      <t>ゲシャ</t>
    </rPh>
    <rPh sb="13" eb="15">
      <t>トホ</t>
    </rPh>
    <rPh sb="16" eb="17">
      <t>フン</t>
    </rPh>
    <phoneticPr fontId="2"/>
  </si>
  <si>
    <t>平成１８年４月老人福祉法改正等により新たに届出を指導した施設。</t>
    <rPh sb="0" eb="2">
      <t>ヘイセイ</t>
    </rPh>
    <rPh sb="4" eb="5">
      <t>ネン</t>
    </rPh>
    <rPh sb="6" eb="7">
      <t>ガツ</t>
    </rPh>
    <rPh sb="7" eb="9">
      <t>ロウジン</t>
    </rPh>
    <rPh sb="9" eb="12">
      <t>フクシホウ</t>
    </rPh>
    <rPh sb="12" eb="14">
      <t>カイセイ</t>
    </rPh>
    <rPh sb="14" eb="15">
      <t>トウ</t>
    </rPh>
    <rPh sb="18" eb="19">
      <t>アラ</t>
    </rPh>
    <rPh sb="21" eb="23">
      <t>トドケデ</t>
    </rPh>
    <rPh sb="24" eb="26">
      <t>シドウ</t>
    </rPh>
    <rPh sb="28" eb="30">
      <t>シセツ</t>
    </rPh>
    <phoneticPr fontId="2"/>
  </si>
  <si>
    <t>ライフハウス浦和</t>
    <rPh sb="6" eb="8">
      <t>ウラワ</t>
    </rPh>
    <phoneticPr fontId="2"/>
  </si>
  <si>
    <t>鹿手袋4-31-10</t>
    <rPh sb="0" eb="1">
      <t>シカ</t>
    </rPh>
    <rPh sb="1" eb="3">
      <t>テブクロ</t>
    </rPh>
    <phoneticPr fontId="2"/>
  </si>
  <si>
    <t>2人室55.90～99.00㎡</t>
    <rPh sb="1" eb="2">
      <t>ニン</t>
    </rPh>
    <rPh sb="2" eb="3">
      <t>シツ</t>
    </rPh>
    <phoneticPr fontId="2"/>
  </si>
  <si>
    <t>2,620万円～4,820万円</t>
    <rPh sb="5" eb="7">
      <t>マンエン</t>
    </rPh>
    <rPh sb="13" eb="15">
      <t>マンエン</t>
    </rPh>
    <phoneticPr fontId="2"/>
  </si>
  <si>
    <t>10年以内に退去の際は入居金の85%を限度に一部返還</t>
    <rPh sb="2" eb="3">
      <t>ネン</t>
    </rPh>
    <rPh sb="3" eb="5">
      <t>イナイ</t>
    </rPh>
    <rPh sb="6" eb="8">
      <t>タイキョ</t>
    </rPh>
    <rPh sb="9" eb="10">
      <t>サイ</t>
    </rPh>
    <rPh sb="11" eb="14">
      <t>ニュウキョキン</t>
    </rPh>
    <rPh sb="19" eb="21">
      <t>ゲンド</t>
    </rPh>
    <rPh sb="22" eb="24">
      <t>イチブ</t>
    </rPh>
    <rPh sb="24" eb="26">
      <t>ヘンカン</t>
    </rPh>
    <phoneticPr fontId="2"/>
  </si>
  <si>
    <t>JR埼京線・武蔵野線「武蔵浦和駅」下車、徒歩10分</t>
    <rPh sb="2" eb="4">
      <t>サイキョウ</t>
    </rPh>
    <rPh sb="4" eb="5">
      <t>セン</t>
    </rPh>
    <rPh sb="6" eb="9">
      <t>ムサシノ</t>
    </rPh>
    <rPh sb="9" eb="10">
      <t>セン</t>
    </rPh>
    <rPh sb="11" eb="13">
      <t>ムサシ</t>
    </rPh>
    <rPh sb="13" eb="15">
      <t>ウラワ</t>
    </rPh>
    <rPh sb="15" eb="16">
      <t>エキ</t>
    </rPh>
    <rPh sb="17" eb="19">
      <t>ゲシャ</t>
    </rPh>
    <rPh sb="20" eb="22">
      <t>トホ</t>
    </rPh>
    <rPh sb="24" eb="25">
      <t>フン</t>
    </rPh>
    <phoneticPr fontId="2"/>
  </si>
  <si>
    <t>東京都新宿区高田馬場3-3-3</t>
    <rPh sb="0" eb="3">
      <t>トウキョウト</t>
    </rPh>
    <rPh sb="3" eb="6">
      <t>シンジュクク</t>
    </rPh>
    <rPh sb="6" eb="8">
      <t>タカダ</t>
    </rPh>
    <rPh sb="8" eb="10">
      <t>ババ</t>
    </rPh>
    <phoneticPr fontId="2"/>
  </si>
  <si>
    <t>平成１８年４月老人福祉法改正等により新たに届出を指導した施設。
（社）全国有料老人ホーム協会加盟施設</t>
    <rPh sb="0" eb="2">
      <t>ヘイセイ</t>
    </rPh>
    <rPh sb="4" eb="5">
      <t>ネン</t>
    </rPh>
    <rPh sb="6" eb="7">
      <t>ガツ</t>
    </rPh>
    <rPh sb="7" eb="9">
      <t>ロウジン</t>
    </rPh>
    <rPh sb="9" eb="12">
      <t>フクシホウ</t>
    </rPh>
    <rPh sb="12" eb="14">
      <t>カイセイ</t>
    </rPh>
    <rPh sb="14" eb="15">
      <t>トウ</t>
    </rPh>
    <rPh sb="18" eb="19">
      <t>アラ</t>
    </rPh>
    <rPh sb="21" eb="23">
      <t>トドケデ</t>
    </rPh>
    <rPh sb="24" eb="26">
      <t>シドウ</t>
    </rPh>
    <rPh sb="28" eb="30">
      <t>シセツ</t>
    </rPh>
    <phoneticPr fontId="2"/>
  </si>
  <si>
    <t>宮原町1-530</t>
    <rPh sb="0" eb="2">
      <t>ミヤハラ</t>
    </rPh>
    <rPh sb="2" eb="3">
      <t>チョウ</t>
    </rPh>
    <phoneticPr fontId="2"/>
  </si>
  <si>
    <t>048-662-3125</t>
    <phoneticPr fontId="2"/>
  </si>
  <si>
    <t>全室個室27.0～29.7㎡</t>
    <rPh sb="0" eb="2">
      <t>ゼンシツ</t>
    </rPh>
    <rPh sb="2" eb="4">
      <t>コシツ</t>
    </rPh>
    <phoneticPr fontId="2"/>
  </si>
  <si>
    <t>埼玉新都市交通ニューシャトル「加茂宮駅」下車、徒歩3分</t>
    <rPh sb="0" eb="2">
      <t>サイタマ</t>
    </rPh>
    <rPh sb="2" eb="5">
      <t>シントシ</t>
    </rPh>
    <rPh sb="5" eb="7">
      <t>コウツウ</t>
    </rPh>
    <rPh sb="15" eb="17">
      <t>カモ</t>
    </rPh>
    <rPh sb="17" eb="18">
      <t>ミヤ</t>
    </rPh>
    <rPh sb="18" eb="19">
      <t>エキ</t>
    </rPh>
    <rPh sb="20" eb="22">
      <t>ゲシャ</t>
    </rPh>
    <rPh sb="23" eb="25">
      <t>トホ</t>
    </rPh>
    <rPh sb="26" eb="27">
      <t>フン</t>
    </rPh>
    <phoneticPr fontId="2"/>
  </si>
  <si>
    <t>さいたま市大宮区三橋2-795</t>
    <rPh sb="4" eb="5">
      <t>シ</t>
    </rPh>
    <rPh sb="5" eb="7">
      <t>オオミヤ</t>
    </rPh>
    <rPh sb="7" eb="8">
      <t>ク</t>
    </rPh>
    <rPh sb="8" eb="10">
      <t>ミハシ</t>
    </rPh>
    <phoneticPr fontId="2"/>
  </si>
  <si>
    <t>ラヴィ南浦和Ⅱ</t>
    <rPh sb="3" eb="4">
      <t>ミナミ</t>
    </rPh>
    <rPh sb="4" eb="6">
      <t>ウラワ</t>
    </rPh>
    <phoneticPr fontId="2"/>
  </si>
  <si>
    <t>大谷場1-14-16</t>
    <rPh sb="0" eb="3">
      <t>オオヤバ</t>
    </rPh>
    <phoneticPr fontId="2"/>
  </si>
  <si>
    <t>全室個室
10.11～11.55㎡</t>
    <rPh sb="0" eb="2">
      <t>ゼンシツ</t>
    </rPh>
    <rPh sb="2" eb="4">
      <t>コシツ</t>
    </rPh>
    <phoneticPr fontId="2"/>
  </si>
  <si>
    <t>ＪＲ京浜東北線・武蔵野線南浦和駅から徒歩１５分</t>
    <rPh sb="2" eb="4">
      <t>ケイヒン</t>
    </rPh>
    <rPh sb="4" eb="6">
      <t>トウホク</t>
    </rPh>
    <rPh sb="6" eb="7">
      <t>セン</t>
    </rPh>
    <phoneticPr fontId="2"/>
  </si>
  <si>
    <t>文蔵3-23-5</t>
    <rPh sb="0" eb="2">
      <t>ブンゾウ</t>
    </rPh>
    <phoneticPr fontId="2"/>
  </si>
  <si>
    <t>1～2人室11.79～25.29㎡</t>
    <rPh sb="3" eb="4">
      <t>ニン</t>
    </rPh>
    <rPh sb="4" eb="5">
      <t>シツ</t>
    </rPh>
    <phoneticPr fontId="2"/>
  </si>
  <si>
    <t>0～250万円</t>
    <rPh sb="5" eb="6">
      <t>マン</t>
    </rPh>
    <rPh sb="6" eb="7">
      <t>エン</t>
    </rPh>
    <phoneticPr fontId="2"/>
  </si>
  <si>
    <t>ＪＲ京浜東北線・武蔵野線南浦和駅から徒歩１３分</t>
    <rPh sb="2" eb="4">
      <t>ケイヒン</t>
    </rPh>
    <rPh sb="4" eb="6">
      <t>トウホク</t>
    </rPh>
    <rPh sb="6" eb="7">
      <t>セン</t>
    </rPh>
    <phoneticPr fontId="2"/>
  </si>
  <si>
    <t>（株）ジョイライフ</t>
    <rPh sb="0" eb="3">
      <t>カブ</t>
    </rPh>
    <phoneticPr fontId="2"/>
  </si>
  <si>
    <t>東京都千代田区飯田橋4-10-1飯田橋セントラルプラザ510号</t>
    <rPh sb="0" eb="3">
      <t>トウキョウト</t>
    </rPh>
    <rPh sb="3" eb="7">
      <t>チヨダク</t>
    </rPh>
    <rPh sb="7" eb="10">
      <t>イイダバシ</t>
    </rPh>
    <rPh sb="16" eb="19">
      <t>イイダバシ</t>
    </rPh>
    <rPh sb="30" eb="31">
      <t>ゴウ</t>
    </rPh>
    <phoneticPr fontId="2"/>
  </si>
  <si>
    <t>聖蹟プライムケアコート東大宮</t>
    <rPh sb="0" eb="2">
      <t>セイセキ</t>
    </rPh>
    <rPh sb="11" eb="12">
      <t>ヒガシ</t>
    </rPh>
    <rPh sb="12" eb="14">
      <t>オオミヤ</t>
    </rPh>
    <phoneticPr fontId="2"/>
  </si>
  <si>
    <t>１～２人室27.88～72.26㎡</t>
    <rPh sb="3" eb="4">
      <t>ニン</t>
    </rPh>
    <rPh sb="4" eb="5">
      <t>シツ</t>
    </rPh>
    <phoneticPr fontId="2"/>
  </si>
  <si>
    <t>1,600～5,100万円</t>
    <rPh sb="11" eb="13">
      <t>マンエン</t>
    </rPh>
    <phoneticPr fontId="2"/>
  </si>
  <si>
    <t>5年以内に退去の際は入居金の85％を限度に一部返還</t>
    <rPh sb="1" eb="2">
      <t>ネン</t>
    </rPh>
    <rPh sb="2" eb="4">
      <t>イナイ</t>
    </rPh>
    <rPh sb="5" eb="7">
      <t>タイキョ</t>
    </rPh>
    <rPh sb="8" eb="9">
      <t>サイ</t>
    </rPh>
    <rPh sb="10" eb="13">
      <t>ニュウキョキン</t>
    </rPh>
    <rPh sb="18" eb="20">
      <t>ゲンド</t>
    </rPh>
    <rPh sb="21" eb="23">
      <t>イチブ</t>
    </rPh>
    <rPh sb="23" eb="25">
      <t>ヘンカン</t>
    </rPh>
    <phoneticPr fontId="2"/>
  </si>
  <si>
    <t>サニーライフ東浦和</t>
    <rPh sb="6" eb="9">
      <t>ヒガシウラワ</t>
    </rPh>
    <phoneticPr fontId="2"/>
  </si>
  <si>
    <t>東浦和８-１-２</t>
    <rPh sb="0" eb="3">
      <t>ヒガシウラワ</t>
    </rPh>
    <phoneticPr fontId="2"/>
  </si>
  <si>
    <t>全室個室13.96～29.17㎡</t>
    <rPh sb="0" eb="2">
      <t>ゼンシツ</t>
    </rPh>
    <rPh sb="2" eb="4">
      <t>コシツ</t>
    </rPh>
    <phoneticPr fontId="2"/>
  </si>
  <si>
    <t>JR武蔵野線「東浦和駅」から徒歩１２分（900m）</t>
    <rPh sb="2" eb="5">
      <t>ムサシノ</t>
    </rPh>
    <rPh sb="5" eb="6">
      <t>セン</t>
    </rPh>
    <rPh sb="7" eb="10">
      <t>ヒガシウラワ</t>
    </rPh>
    <rPh sb="10" eb="11">
      <t>エキ</t>
    </rPh>
    <rPh sb="14" eb="16">
      <t>トホ</t>
    </rPh>
    <rPh sb="18" eb="19">
      <t>フン</t>
    </rPh>
    <phoneticPr fontId="2"/>
  </si>
  <si>
    <t>アズハイム東浦和</t>
    <rPh sb="5" eb="8">
      <t>ヒガシウラワ</t>
    </rPh>
    <phoneticPr fontId="2"/>
  </si>
  <si>
    <t>東浦和２-２２-３</t>
    <rPh sb="0" eb="3">
      <t>ヒガシウラワ</t>
    </rPh>
    <phoneticPr fontId="2"/>
  </si>
  <si>
    <t>全室個室13.5～27㎡</t>
    <rPh sb="0" eb="2">
      <t>ゼンシツ</t>
    </rPh>
    <rPh sb="2" eb="4">
      <t>コシツ</t>
    </rPh>
    <phoneticPr fontId="2"/>
  </si>
  <si>
    <t>0～1,260万円</t>
    <rPh sb="7" eb="9">
      <t>マンエン</t>
    </rPh>
    <phoneticPr fontId="2"/>
  </si>
  <si>
    <t>ＪＲ武蔵野線「東浦和駅」徒歩８分（約６００ｍ）</t>
    <rPh sb="2" eb="5">
      <t>ムサシノ</t>
    </rPh>
    <rPh sb="5" eb="6">
      <t>セン</t>
    </rPh>
    <rPh sb="7" eb="10">
      <t>ヒガシウラワ</t>
    </rPh>
    <rPh sb="10" eb="11">
      <t>エキ</t>
    </rPh>
    <rPh sb="12" eb="14">
      <t>トホ</t>
    </rPh>
    <rPh sb="15" eb="16">
      <t>フン</t>
    </rPh>
    <rPh sb="17" eb="18">
      <t>ヤク</t>
    </rPh>
    <phoneticPr fontId="2"/>
  </si>
  <si>
    <t>グランダ武蔵浦和</t>
    <rPh sb="4" eb="6">
      <t>ムサシ</t>
    </rPh>
    <rPh sb="6" eb="8">
      <t>ウラワ</t>
    </rPh>
    <phoneticPr fontId="2"/>
  </si>
  <si>
    <t>白幡６－１０－１５</t>
    <rPh sb="0" eb="2">
      <t>シラハタ</t>
    </rPh>
    <phoneticPr fontId="2"/>
  </si>
  <si>
    <t>全室個室18.1～36.2㎡</t>
    <rPh sb="0" eb="2">
      <t>ゼンシツ</t>
    </rPh>
    <rPh sb="2" eb="4">
      <t>コシツ</t>
    </rPh>
    <phoneticPr fontId="2"/>
  </si>
  <si>
    <t>0円～1,500万円</t>
    <rPh sb="1" eb="2">
      <t>エン</t>
    </rPh>
    <rPh sb="8" eb="10">
      <t>マンエン</t>
    </rPh>
    <phoneticPr fontId="2"/>
  </si>
  <si>
    <t>ＪＲ埼京線「武蔵浦和駅」徒歩１３分（1,020ｍ）</t>
    <rPh sb="2" eb="4">
      <t>サイキョウ</t>
    </rPh>
    <rPh sb="4" eb="5">
      <t>セン</t>
    </rPh>
    <rPh sb="6" eb="8">
      <t>ムサシ</t>
    </rPh>
    <rPh sb="8" eb="10">
      <t>ウラワ</t>
    </rPh>
    <rPh sb="10" eb="11">
      <t>エキ</t>
    </rPh>
    <rPh sb="12" eb="14">
      <t>トホ</t>
    </rPh>
    <rPh sb="16" eb="17">
      <t>フン</t>
    </rPh>
    <phoneticPr fontId="2"/>
  </si>
  <si>
    <t>アズハイム南浦和</t>
    <rPh sb="5" eb="8">
      <t>ミナミウラワ</t>
    </rPh>
    <phoneticPr fontId="2"/>
  </si>
  <si>
    <t>1～2人室13.28.～35.25㎡</t>
    <rPh sb="3" eb="4">
      <t>ニン</t>
    </rPh>
    <rPh sb="4" eb="5">
      <t>シツ</t>
    </rPh>
    <phoneticPr fontId="2"/>
  </si>
  <si>
    <t>0～1,590万円</t>
    <rPh sb="7" eb="9">
      <t>マンエン</t>
    </rPh>
    <phoneticPr fontId="2"/>
  </si>
  <si>
    <r>
      <t>J</t>
    </r>
    <r>
      <rPr>
        <sz val="11"/>
        <rFont val="ＭＳ Ｐゴシック"/>
        <family val="3"/>
        <charset val="128"/>
      </rPr>
      <t>R京浜東北線「南浦和駅」徒歩約１４分（約1,080ｍ）</t>
    </r>
    <rPh sb="2" eb="4">
      <t>ケイヒン</t>
    </rPh>
    <rPh sb="4" eb="6">
      <t>トウホク</t>
    </rPh>
    <rPh sb="6" eb="7">
      <t>セン</t>
    </rPh>
    <rPh sb="8" eb="12">
      <t>ミナミウラワエキ</t>
    </rPh>
    <rPh sb="13" eb="15">
      <t>トホ</t>
    </rPh>
    <rPh sb="15" eb="16">
      <t>ヤク</t>
    </rPh>
    <rPh sb="18" eb="19">
      <t>フン</t>
    </rPh>
    <rPh sb="20" eb="21">
      <t>ヤク</t>
    </rPh>
    <phoneticPr fontId="2"/>
  </si>
  <si>
    <t>（株)アズパートナーズ</t>
    <rPh sb="1" eb="2">
      <t>カブ</t>
    </rPh>
    <phoneticPr fontId="2"/>
  </si>
  <si>
    <t>みんなの家・南中野</t>
    <rPh sb="4" eb="5">
      <t>イエ</t>
    </rPh>
    <rPh sb="6" eb="9">
      <t>ミナミナカノ</t>
    </rPh>
    <phoneticPr fontId="2"/>
  </si>
  <si>
    <t>南中野1051-1</t>
    <rPh sb="0" eb="3">
      <t>ミナミナカノ</t>
    </rPh>
    <phoneticPr fontId="2"/>
  </si>
  <si>
    <t>全室個室18.30㎡</t>
    <rPh sb="0" eb="2">
      <t>ゼンシツ</t>
    </rPh>
    <rPh sb="2" eb="4">
      <t>コシツ</t>
    </rPh>
    <phoneticPr fontId="2"/>
  </si>
  <si>
    <t>JR「大宮駅」東口下車、国際興業バス１５分「庚申塚」下車、徒歩１０分</t>
    <rPh sb="3" eb="5">
      <t>オオミヤ</t>
    </rPh>
    <rPh sb="5" eb="6">
      <t>エキ</t>
    </rPh>
    <rPh sb="7" eb="8">
      <t>ヒガシ</t>
    </rPh>
    <rPh sb="8" eb="9">
      <t>クチ</t>
    </rPh>
    <rPh sb="9" eb="11">
      <t>ゲシャ</t>
    </rPh>
    <rPh sb="12" eb="14">
      <t>コクサイ</t>
    </rPh>
    <rPh sb="14" eb="16">
      <t>コウギョウ</t>
    </rPh>
    <rPh sb="20" eb="21">
      <t>フン</t>
    </rPh>
    <rPh sb="22" eb="23">
      <t>カノエ</t>
    </rPh>
    <rPh sb="26" eb="28">
      <t>ゲシャ</t>
    </rPh>
    <rPh sb="29" eb="31">
      <t>トホ</t>
    </rPh>
    <rPh sb="33" eb="34">
      <t>プン</t>
    </rPh>
    <phoneticPr fontId="2"/>
  </si>
  <si>
    <t>さいたま市大宮区三橋2-795</t>
    <rPh sb="4" eb="5">
      <t>シ</t>
    </rPh>
    <rPh sb="5" eb="8">
      <t>オオミヤク</t>
    </rPh>
    <rPh sb="8" eb="10">
      <t>ミハシ</t>
    </rPh>
    <phoneticPr fontId="2"/>
  </si>
  <si>
    <t>みんなの家・東浦和２</t>
    <rPh sb="4" eb="5">
      <t>イエ</t>
    </rPh>
    <rPh sb="6" eb="9">
      <t>ヒガシウラワ</t>
    </rPh>
    <phoneticPr fontId="2"/>
  </si>
  <si>
    <t>大間木１６７７－１</t>
    <rPh sb="0" eb="3">
      <t>オオマギ</t>
    </rPh>
    <phoneticPr fontId="2"/>
  </si>
  <si>
    <t>全室個室21.00㎡</t>
    <rPh sb="0" eb="2">
      <t>ゼンシツ</t>
    </rPh>
    <rPh sb="2" eb="4">
      <t>コシツ</t>
    </rPh>
    <phoneticPr fontId="2"/>
  </si>
  <si>
    <t>ＪＲ武蔵野線「東浦和駅」東口下車　徒歩１５分</t>
    <rPh sb="2" eb="5">
      <t>ムサシノ</t>
    </rPh>
    <rPh sb="5" eb="6">
      <t>セン</t>
    </rPh>
    <rPh sb="7" eb="10">
      <t>ヒガシウラワ</t>
    </rPh>
    <rPh sb="10" eb="11">
      <t>エキ</t>
    </rPh>
    <rPh sb="12" eb="14">
      <t>ヒガシグチ</t>
    </rPh>
    <rPh sb="14" eb="16">
      <t>ゲシャ</t>
    </rPh>
    <rPh sb="17" eb="19">
      <t>トホ</t>
    </rPh>
    <rPh sb="21" eb="22">
      <t>フン</t>
    </rPh>
    <phoneticPr fontId="2"/>
  </si>
  <si>
    <t>ホームステーションらいふ指扇</t>
    <rPh sb="12" eb="14">
      <t>サシオウギ</t>
    </rPh>
    <phoneticPr fontId="2"/>
  </si>
  <si>
    <t>全室個室18.0～19.2㎡</t>
    <rPh sb="0" eb="2">
      <t>ゼンシツ</t>
    </rPh>
    <rPh sb="2" eb="4">
      <t>コシツ</t>
    </rPh>
    <phoneticPr fontId="2"/>
  </si>
  <si>
    <t>ＪＲ川越線「指扇駅」
徒歩１６分</t>
    <rPh sb="2" eb="5">
      <t>カワゴエセン</t>
    </rPh>
    <rPh sb="6" eb="8">
      <t>サシオウギ</t>
    </rPh>
    <rPh sb="8" eb="9">
      <t>エキ</t>
    </rPh>
    <rPh sb="11" eb="13">
      <t>トホ</t>
    </rPh>
    <rPh sb="15" eb="16">
      <t>フン</t>
    </rPh>
    <phoneticPr fontId="2"/>
  </si>
  <si>
    <t>芝原3-14-1</t>
    <rPh sb="0" eb="1">
      <t>シバ</t>
    </rPh>
    <rPh sb="1" eb="2">
      <t>ハラ</t>
    </rPh>
    <phoneticPr fontId="2"/>
  </si>
  <si>
    <t>全室個室18.20㎡</t>
    <rPh sb="0" eb="2">
      <t>ゼンシツ</t>
    </rPh>
    <rPh sb="2" eb="4">
      <t>コシツ</t>
    </rPh>
    <phoneticPr fontId="2"/>
  </si>
  <si>
    <t>JR「東浦和駅」　国際興業バス６分「芝原三丁目」下車、徒歩３分</t>
    <rPh sb="3" eb="4">
      <t>ヒガシ</t>
    </rPh>
    <rPh sb="4" eb="6">
      <t>ウラワ</t>
    </rPh>
    <rPh sb="18" eb="20">
      <t>シバハラ</t>
    </rPh>
    <rPh sb="20" eb="23">
      <t>３チョウメ</t>
    </rPh>
    <phoneticPr fontId="2"/>
  </si>
  <si>
    <t>（株）ヴァティー</t>
    <rPh sb="0" eb="3">
      <t>カブ</t>
    </rPh>
    <phoneticPr fontId="2"/>
  </si>
  <si>
    <t>東京都港区新橋３－１１－１</t>
    <rPh sb="0" eb="3">
      <t>トウキョウト</t>
    </rPh>
    <rPh sb="3" eb="5">
      <t>ミナトク</t>
    </rPh>
    <rPh sb="5" eb="7">
      <t>シンバシ</t>
    </rPh>
    <phoneticPr fontId="2"/>
  </si>
  <si>
    <t>ロイヤルレジデンス大宮</t>
    <rPh sb="9" eb="11">
      <t>オオミヤ</t>
    </rPh>
    <phoneticPr fontId="2"/>
  </si>
  <si>
    <t>蓮沼７５－２</t>
    <rPh sb="0" eb="2">
      <t>ハスヌマ</t>
    </rPh>
    <phoneticPr fontId="2"/>
  </si>
  <si>
    <t>全室個室18.26.～19.18㎡</t>
    <rPh sb="0" eb="2">
      <t>ゼンシツ</t>
    </rPh>
    <rPh sb="2" eb="4">
      <t>コシツ</t>
    </rPh>
    <phoneticPr fontId="2"/>
  </si>
  <si>
    <t>東部野田線「大和田駅」徒歩２５分
ＪＲ大宮駅　バス１１分「蓮沼」下車、徒歩７分</t>
    <rPh sb="0" eb="2">
      <t>トウブ</t>
    </rPh>
    <rPh sb="2" eb="4">
      <t>ノダ</t>
    </rPh>
    <rPh sb="4" eb="5">
      <t>セン</t>
    </rPh>
    <rPh sb="6" eb="9">
      <t>オオワダ</t>
    </rPh>
    <rPh sb="9" eb="10">
      <t>エキ</t>
    </rPh>
    <rPh sb="11" eb="13">
      <t>トホ</t>
    </rPh>
    <rPh sb="15" eb="16">
      <t>フン</t>
    </rPh>
    <rPh sb="19" eb="21">
      <t>オオミヤ</t>
    </rPh>
    <rPh sb="21" eb="22">
      <t>エキ</t>
    </rPh>
    <rPh sb="27" eb="28">
      <t>フン</t>
    </rPh>
    <rPh sb="29" eb="31">
      <t>ハスヌマ</t>
    </rPh>
    <rPh sb="32" eb="34">
      <t>ゲシャ</t>
    </rPh>
    <rPh sb="35" eb="37">
      <t>トホ</t>
    </rPh>
    <rPh sb="38" eb="39">
      <t>フン</t>
    </rPh>
    <phoneticPr fontId="2"/>
  </si>
  <si>
    <t>（株）社会福祉総合研究所</t>
    <rPh sb="0" eb="3">
      <t>カブ</t>
    </rPh>
    <rPh sb="3" eb="5">
      <t>シャカイ</t>
    </rPh>
    <rPh sb="5" eb="7">
      <t>フクシ</t>
    </rPh>
    <rPh sb="7" eb="9">
      <t>ソウゴウ</t>
    </rPh>
    <rPh sb="9" eb="12">
      <t>ケンキュウジョ</t>
    </rPh>
    <phoneticPr fontId="2"/>
  </si>
  <si>
    <t>東京都新宿区西新宿7-10－7</t>
    <rPh sb="0" eb="3">
      <t>トウキョウト</t>
    </rPh>
    <rPh sb="3" eb="6">
      <t>シンジュクク</t>
    </rPh>
    <rPh sb="6" eb="9">
      <t>ニシシンジュク</t>
    </rPh>
    <phoneticPr fontId="2"/>
  </si>
  <si>
    <t>300,000円</t>
    <rPh sb="3" eb="8">
      <t>０００エン</t>
    </rPh>
    <phoneticPr fontId="2"/>
  </si>
  <si>
    <t>全室個室
20.3～22.37㎡</t>
    <rPh sb="0" eb="2">
      <t>ゼンシツ</t>
    </rPh>
    <rPh sb="2" eb="4">
      <t>コシツ</t>
    </rPh>
    <phoneticPr fontId="2"/>
  </si>
  <si>
    <t>0～730万円</t>
    <rPh sb="5" eb="7">
      <t>マンエン</t>
    </rPh>
    <phoneticPr fontId="2"/>
  </si>
  <si>
    <t>189,548～311,208円
＋介護保険
１割</t>
    <rPh sb="15" eb="16">
      <t>エン</t>
    </rPh>
    <rPh sb="18" eb="20">
      <t>カイゴ</t>
    </rPh>
    <rPh sb="20" eb="22">
      <t>ホケン</t>
    </rPh>
    <rPh sb="24" eb="25">
      <t>ワリ</t>
    </rPh>
    <phoneticPr fontId="2"/>
  </si>
  <si>
    <t>JR川越線「西大宮駅」徒歩１分（80m）</t>
    <rPh sb="2" eb="5">
      <t>カワゴエセン</t>
    </rPh>
    <rPh sb="6" eb="7">
      <t>ニシ</t>
    </rPh>
    <rPh sb="7" eb="9">
      <t>オオミヤ</t>
    </rPh>
    <rPh sb="9" eb="10">
      <t>エキ</t>
    </rPh>
    <rPh sb="11" eb="13">
      <t>トホ</t>
    </rPh>
    <rPh sb="14" eb="15">
      <t>プン</t>
    </rPh>
    <phoneticPr fontId="2"/>
  </si>
  <si>
    <t>H22.10.27</t>
    <phoneticPr fontId="2"/>
  </si>
  <si>
    <t>048-687-4165</t>
    <phoneticPr fontId="2"/>
  </si>
  <si>
    <t>全室個室
18.56㎡</t>
    <rPh sb="0" eb="2">
      <t>ゼンシツ</t>
    </rPh>
    <rPh sb="2" eb="4">
      <t>コシツ</t>
    </rPh>
    <phoneticPr fontId="2"/>
  </si>
  <si>
    <t>0～680万円</t>
    <rPh sb="5" eb="7">
      <t>マンエン</t>
    </rPh>
    <phoneticPr fontId="2"/>
  </si>
  <si>
    <t>189,548～3336,208円
＋介護保険
1割</t>
    <rPh sb="16" eb="17">
      <t>エン</t>
    </rPh>
    <rPh sb="19" eb="21">
      <t>カイゴ</t>
    </rPh>
    <rPh sb="21" eb="23">
      <t>ホケン</t>
    </rPh>
    <rPh sb="25" eb="26">
      <t>ワリ</t>
    </rPh>
    <phoneticPr fontId="2"/>
  </si>
  <si>
    <t>JR大宮駅東口、バス１０分「中川坂上」下車、徒歩１分</t>
    <rPh sb="2" eb="4">
      <t>オオミヤ</t>
    </rPh>
    <rPh sb="4" eb="5">
      <t>エキ</t>
    </rPh>
    <rPh sb="5" eb="7">
      <t>ヒガシグチ</t>
    </rPh>
    <rPh sb="12" eb="13">
      <t>フン</t>
    </rPh>
    <rPh sb="14" eb="16">
      <t>ナカガワ</t>
    </rPh>
    <rPh sb="16" eb="17">
      <t>ザカ</t>
    </rPh>
    <rPh sb="17" eb="18">
      <t>ウエ</t>
    </rPh>
    <rPh sb="19" eb="21">
      <t>ゲシャ</t>
    </rPh>
    <rPh sb="22" eb="24">
      <t>トホ</t>
    </rPh>
    <rPh sb="25" eb="26">
      <t>フン</t>
    </rPh>
    <phoneticPr fontId="2"/>
  </si>
  <si>
    <t>ル・レーヴ南浦和さくら館</t>
    <rPh sb="5" eb="8">
      <t>ミナミウラワ</t>
    </rPh>
    <rPh sb="11" eb="12">
      <t>カン</t>
    </rPh>
    <phoneticPr fontId="2"/>
  </si>
  <si>
    <t>大谷口９７２－７</t>
    <rPh sb="0" eb="3">
      <t>オオヤグチ</t>
    </rPh>
    <phoneticPr fontId="2"/>
  </si>
  <si>
    <t>全室個室
19.05～19.68㎡</t>
    <rPh sb="0" eb="2">
      <t>ゼンシツ</t>
    </rPh>
    <rPh sb="2" eb="4">
      <t>コシツ</t>
    </rPh>
    <phoneticPr fontId="2"/>
  </si>
  <si>
    <t>・JR浦和駅東口、バス１３分「本村」下車、徒歩８分
・JR南浦和駅西口、バス１４分「本村」下車、徒歩８分</t>
    <rPh sb="3" eb="5">
      <t>ウラワ</t>
    </rPh>
    <rPh sb="5" eb="6">
      <t>エキ</t>
    </rPh>
    <rPh sb="6" eb="8">
      <t>ヒガシグチ</t>
    </rPh>
    <rPh sb="13" eb="14">
      <t>フン</t>
    </rPh>
    <rPh sb="15" eb="17">
      <t>モトムラ</t>
    </rPh>
    <rPh sb="18" eb="20">
      <t>ゲシャ</t>
    </rPh>
    <rPh sb="21" eb="23">
      <t>トホ</t>
    </rPh>
    <rPh sb="24" eb="25">
      <t>フン</t>
    </rPh>
    <rPh sb="29" eb="32">
      <t>ミナミウラワ</t>
    </rPh>
    <rPh sb="32" eb="33">
      <t>エキ</t>
    </rPh>
    <rPh sb="33" eb="35">
      <t>ニシグチ</t>
    </rPh>
    <rPh sb="40" eb="41">
      <t>フン</t>
    </rPh>
    <rPh sb="42" eb="44">
      <t>モトムラ</t>
    </rPh>
    <rPh sb="45" eb="47">
      <t>ゲシャ</t>
    </rPh>
    <rPh sb="48" eb="50">
      <t>トホ</t>
    </rPh>
    <rPh sb="51" eb="52">
      <t>フン</t>
    </rPh>
    <phoneticPr fontId="2"/>
  </si>
  <si>
    <t>（株）東日本福祉経営サービス</t>
    <rPh sb="1" eb="2">
      <t>カブ</t>
    </rPh>
    <phoneticPr fontId="2"/>
  </si>
  <si>
    <t>敷金201,000円
家賃相当額67,000円×3か月</t>
    <rPh sb="0" eb="2">
      <t>シキキン</t>
    </rPh>
    <rPh sb="5" eb="10">
      <t>０００エン</t>
    </rPh>
    <rPh sb="11" eb="13">
      <t>ヤチン</t>
    </rPh>
    <rPh sb="13" eb="15">
      <t>ソウトウ</t>
    </rPh>
    <rPh sb="15" eb="16">
      <t>ガク</t>
    </rPh>
    <rPh sb="18" eb="23">
      <t>０００エン</t>
    </rPh>
    <rPh sb="26" eb="27">
      <t>ゲツ</t>
    </rPh>
    <phoneticPr fontId="2"/>
  </si>
  <si>
    <t>メディカルホームここち東岩槻</t>
    <rPh sb="11" eb="12">
      <t>ヒガシ</t>
    </rPh>
    <rPh sb="12" eb="14">
      <t>イワツキ</t>
    </rPh>
    <phoneticPr fontId="2"/>
  </si>
  <si>
    <t>東岩槻２－１－１</t>
    <rPh sb="0" eb="3">
      <t>ヒガシイワツキ</t>
    </rPh>
    <phoneticPr fontId="2"/>
  </si>
  <si>
    <t>全室個室
18.00～18.97㎡</t>
    <rPh sb="0" eb="2">
      <t>ゼンシツ</t>
    </rPh>
    <rPh sb="2" eb="4">
      <t>コシツ</t>
    </rPh>
    <phoneticPr fontId="2"/>
  </si>
  <si>
    <t xml:space="preserve">0円～621万円
</t>
    <rPh sb="1" eb="2">
      <t>エン</t>
    </rPh>
    <rPh sb="6" eb="8">
      <t>マンエン</t>
    </rPh>
    <phoneticPr fontId="2"/>
  </si>
  <si>
    <t>東武野田線東岩槻駅から徒歩4分</t>
    <rPh sb="0" eb="2">
      <t>トウブ</t>
    </rPh>
    <rPh sb="2" eb="4">
      <t>ノダ</t>
    </rPh>
    <rPh sb="4" eb="5">
      <t>セン</t>
    </rPh>
    <rPh sb="5" eb="8">
      <t>ヒガシイワツキ</t>
    </rPh>
    <rPh sb="8" eb="9">
      <t>エキ</t>
    </rPh>
    <rPh sb="11" eb="13">
      <t>トホ</t>
    </rPh>
    <rPh sb="14" eb="15">
      <t>フン</t>
    </rPh>
    <phoneticPr fontId="2"/>
  </si>
  <si>
    <t>（株）ベネッセスタイルケア</t>
    <rPh sb="1" eb="2">
      <t>カブ</t>
    </rPh>
    <phoneticPr fontId="2"/>
  </si>
  <si>
    <t>ソラスト大宮見沼</t>
    <rPh sb="4" eb="6">
      <t>オオミヤ</t>
    </rPh>
    <rPh sb="6" eb="8">
      <t>ミヌマ</t>
    </rPh>
    <phoneticPr fontId="2"/>
  </si>
  <si>
    <t>大字南中丸６３０</t>
    <rPh sb="2" eb="5">
      <t>ミナミナカマル</t>
    </rPh>
    <phoneticPr fontId="2"/>
  </si>
  <si>
    <t>全室個室18.6㎡</t>
    <rPh sb="0" eb="2">
      <t>ゼンシツ</t>
    </rPh>
    <rPh sb="2" eb="4">
      <t>コシツ</t>
    </rPh>
    <phoneticPr fontId="2"/>
  </si>
  <si>
    <t>・JR大宮駅東口、バス12分「大和田」下車、徒歩10分
・東武野田線大和田駅より徒歩25分</t>
    <rPh sb="3" eb="6">
      <t>オオミヤエキ</t>
    </rPh>
    <rPh sb="6" eb="8">
      <t>ヒガシグチ</t>
    </rPh>
    <rPh sb="13" eb="14">
      <t>フン</t>
    </rPh>
    <rPh sb="15" eb="18">
      <t>オオワダ</t>
    </rPh>
    <rPh sb="19" eb="21">
      <t>ゲシャ</t>
    </rPh>
    <rPh sb="22" eb="24">
      <t>トホ</t>
    </rPh>
    <rPh sb="26" eb="27">
      <t>フン</t>
    </rPh>
    <rPh sb="29" eb="31">
      <t>トウブ</t>
    </rPh>
    <rPh sb="31" eb="34">
      <t>ノダセン</t>
    </rPh>
    <rPh sb="34" eb="38">
      <t>オオワダエキ</t>
    </rPh>
    <rPh sb="40" eb="42">
      <t>トホ</t>
    </rPh>
    <rPh sb="44" eb="45">
      <t>フン</t>
    </rPh>
    <phoneticPr fontId="2"/>
  </si>
  <si>
    <t>（株）ソラスト</t>
    <rPh sb="1" eb="2">
      <t>カブ</t>
    </rPh>
    <phoneticPr fontId="2"/>
  </si>
  <si>
    <r>
      <t>東京都千代田区神田佐久間町3</t>
    </r>
    <r>
      <rPr>
        <sz val="11"/>
        <rFont val="ＭＳ Ｐゴシック"/>
        <family val="3"/>
        <charset val="128"/>
      </rPr>
      <t>-2</t>
    </r>
    <rPh sb="0" eb="3">
      <t>トウキョウト</t>
    </rPh>
    <rPh sb="3" eb="7">
      <t>チヨダク</t>
    </rPh>
    <rPh sb="7" eb="9">
      <t>カンダ</t>
    </rPh>
    <rPh sb="9" eb="13">
      <t>サクマチョウ</t>
    </rPh>
    <phoneticPr fontId="2"/>
  </si>
  <si>
    <t>ル・レーヴ大宮北</t>
    <rPh sb="5" eb="7">
      <t>オオミヤ</t>
    </rPh>
    <rPh sb="7" eb="8">
      <t>キタ</t>
    </rPh>
    <phoneticPr fontId="2"/>
  </si>
  <si>
    <t>吉野町１－３７－５</t>
    <rPh sb="0" eb="3">
      <t>ヨシノチョウ</t>
    </rPh>
    <phoneticPr fontId="2"/>
  </si>
  <si>
    <t>全室個室
18.02～18.62㎡</t>
    <rPh sb="0" eb="2">
      <t>ゼンシツ</t>
    </rPh>
    <rPh sb="2" eb="4">
      <t>コシツ</t>
    </rPh>
    <phoneticPr fontId="2"/>
  </si>
  <si>
    <t>埼玉新都市交通伊奈線今羽駅から500m</t>
    <rPh sb="10" eb="12">
      <t>コンバ</t>
    </rPh>
    <phoneticPr fontId="2"/>
  </si>
  <si>
    <t>敷金210,000円
家賃相当額（70,000円×3か月）</t>
    <rPh sb="0" eb="2">
      <t>シキキン</t>
    </rPh>
    <rPh sb="5" eb="10">
      <t>０００エン</t>
    </rPh>
    <rPh sb="11" eb="13">
      <t>ヤチン</t>
    </rPh>
    <rPh sb="13" eb="15">
      <t>ソウトウ</t>
    </rPh>
    <rPh sb="15" eb="16">
      <t>ガク</t>
    </rPh>
    <rPh sb="19" eb="24">
      <t>０００エン</t>
    </rPh>
    <rPh sb="27" eb="28">
      <t>ゲツ</t>
    </rPh>
    <phoneticPr fontId="2"/>
  </si>
  <si>
    <t>ニチイケアセンター内野本郷</t>
    <rPh sb="9" eb="13">
      <t>ウチノホンゴウ</t>
    </rPh>
    <phoneticPr fontId="2"/>
  </si>
  <si>
    <r>
      <t>内野本郷1</t>
    </r>
    <r>
      <rPr>
        <sz val="11"/>
        <rFont val="ＭＳ Ｐゴシック"/>
        <family val="3"/>
        <charset val="128"/>
      </rPr>
      <t>085-1</t>
    </r>
    <rPh sb="0" eb="2">
      <t>ウチノ</t>
    </rPh>
    <rPh sb="2" eb="4">
      <t>ホンゴウ</t>
    </rPh>
    <phoneticPr fontId="2"/>
  </si>
  <si>
    <t>全室個室
18.00～19.50㎡</t>
    <rPh sb="0" eb="2">
      <t>ゼンシツ</t>
    </rPh>
    <rPh sb="2" eb="4">
      <t>コシツ</t>
    </rPh>
    <phoneticPr fontId="2"/>
  </si>
  <si>
    <t>JR宮原駅西口、バス５分「内野本郷」下車、徒歩１分</t>
    <rPh sb="2" eb="4">
      <t>ミヤハラ</t>
    </rPh>
    <rPh sb="4" eb="5">
      <t>エキ</t>
    </rPh>
    <rPh sb="5" eb="7">
      <t>ニシグチ</t>
    </rPh>
    <rPh sb="11" eb="12">
      <t>フン</t>
    </rPh>
    <rPh sb="13" eb="17">
      <t>ウチノホンゴウ</t>
    </rPh>
    <rPh sb="18" eb="20">
      <t>ゲシャ</t>
    </rPh>
    <rPh sb="21" eb="23">
      <t>トホ</t>
    </rPh>
    <rPh sb="24" eb="25">
      <t>フン</t>
    </rPh>
    <phoneticPr fontId="2"/>
  </si>
  <si>
    <t>（株）ニチイ学館</t>
    <rPh sb="1" eb="2">
      <t>カブ</t>
    </rPh>
    <rPh sb="6" eb="8">
      <t>ガッカン</t>
    </rPh>
    <phoneticPr fontId="2"/>
  </si>
  <si>
    <r>
      <t>東京都千代田区神田駿河台2</t>
    </r>
    <r>
      <rPr>
        <sz val="11"/>
        <rFont val="ＭＳ Ｐゴシック"/>
        <family val="3"/>
        <charset val="128"/>
      </rPr>
      <t>-9</t>
    </r>
    <rPh sb="3" eb="7">
      <t>チヨダク</t>
    </rPh>
    <rPh sb="7" eb="9">
      <t>カンダ</t>
    </rPh>
    <rPh sb="9" eb="12">
      <t>スルガダイ</t>
    </rPh>
    <phoneticPr fontId="2"/>
  </si>
  <si>
    <t>みんなの家・南中丸</t>
    <rPh sb="4" eb="5">
      <t>イエ</t>
    </rPh>
    <rPh sb="6" eb="7">
      <t>ミナミ</t>
    </rPh>
    <rPh sb="7" eb="9">
      <t>ナカマル</t>
    </rPh>
    <phoneticPr fontId="2"/>
  </si>
  <si>
    <r>
      <t>南中丸2</t>
    </r>
    <r>
      <rPr>
        <sz val="11"/>
        <rFont val="ＭＳ Ｐゴシック"/>
        <family val="3"/>
        <charset val="128"/>
      </rPr>
      <t>06-6</t>
    </r>
    <rPh sb="0" eb="3">
      <t>ミナミナカマル</t>
    </rPh>
    <phoneticPr fontId="2"/>
  </si>
  <si>
    <t>全室個室18㎡</t>
    <rPh sb="0" eb="2">
      <t>ゼンシツ</t>
    </rPh>
    <rPh sb="2" eb="4">
      <t>コシツ</t>
    </rPh>
    <phoneticPr fontId="2"/>
  </si>
  <si>
    <t>JR大宮駅、バス8分「中丸」下車、徒歩5分</t>
    <rPh sb="2" eb="4">
      <t>オオミヤ</t>
    </rPh>
    <rPh sb="4" eb="5">
      <t>エキ</t>
    </rPh>
    <rPh sb="9" eb="10">
      <t>プン</t>
    </rPh>
    <rPh sb="11" eb="13">
      <t>ナカマル</t>
    </rPh>
    <rPh sb="14" eb="16">
      <t>ゲシャ</t>
    </rPh>
    <rPh sb="17" eb="19">
      <t>トホ</t>
    </rPh>
    <rPh sb="20" eb="21">
      <t>フン</t>
    </rPh>
    <phoneticPr fontId="2"/>
  </si>
  <si>
    <t>まどか浦和上木崎</t>
    <rPh sb="3" eb="5">
      <t>ウラワ</t>
    </rPh>
    <rPh sb="5" eb="8">
      <t>カミキザキ</t>
    </rPh>
    <phoneticPr fontId="2"/>
  </si>
  <si>
    <t>上木崎4-7-28</t>
    <rPh sb="0" eb="3">
      <t>カミキザキ</t>
    </rPh>
    <phoneticPr fontId="2"/>
  </si>
  <si>
    <t>全室個室18～19.29㎡</t>
    <rPh sb="0" eb="2">
      <t>ゼンシツ</t>
    </rPh>
    <rPh sb="2" eb="4">
      <t>コシツ</t>
    </rPh>
    <phoneticPr fontId="2"/>
  </si>
  <si>
    <t>0円～924万円</t>
    <rPh sb="1" eb="2">
      <t>エン</t>
    </rPh>
    <rPh sb="6" eb="7">
      <t>マン</t>
    </rPh>
    <rPh sb="7" eb="8">
      <t>エン</t>
    </rPh>
    <phoneticPr fontId="2"/>
  </si>
  <si>
    <t>JR与野駅東口より徒歩11分</t>
    <rPh sb="2" eb="4">
      <t>ヨノ</t>
    </rPh>
    <rPh sb="4" eb="5">
      <t>エキ</t>
    </rPh>
    <rPh sb="5" eb="7">
      <t>ヒガシグチ</t>
    </rPh>
    <rPh sb="9" eb="11">
      <t>トホ</t>
    </rPh>
    <rPh sb="13" eb="14">
      <t>フン</t>
    </rPh>
    <phoneticPr fontId="2"/>
  </si>
  <si>
    <t>ボンセジュール南浦和</t>
    <rPh sb="7" eb="8">
      <t>ミナミ</t>
    </rPh>
    <rPh sb="8" eb="10">
      <t>ウラワ</t>
    </rPh>
    <phoneticPr fontId="2"/>
  </si>
  <si>
    <t>南浦和2-9-3</t>
    <rPh sb="0" eb="3">
      <t>ミナミウラワ</t>
    </rPh>
    <phoneticPr fontId="2"/>
  </si>
  <si>
    <t>全室個室
18.00㎡</t>
    <rPh sb="0" eb="2">
      <t>ゼンシツ</t>
    </rPh>
    <rPh sb="2" eb="4">
      <t>コシツ</t>
    </rPh>
    <phoneticPr fontId="2"/>
  </si>
  <si>
    <t>0円～984万円</t>
    <rPh sb="1" eb="2">
      <t>エン</t>
    </rPh>
    <rPh sb="6" eb="7">
      <t>マン</t>
    </rPh>
    <rPh sb="7" eb="8">
      <t>エン</t>
    </rPh>
    <phoneticPr fontId="2"/>
  </si>
  <si>
    <r>
      <t>J</t>
    </r>
    <r>
      <rPr>
        <sz val="11"/>
        <rFont val="ＭＳ Ｐゴシック"/>
        <family val="3"/>
        <charset val="128"/>
      </rPr>
      <t>R南浦和駅、徒歩約10分</t>
    </r>
    <rPh sb="2" eb="3">
      <t>ミナミ</t>
    </rPh>
    <rPh sb="3" eb="5">
      <t>ウラワ</t>
    </rPh>
    <rPh sb="5" eb="6">
      <t>エキ</t>
    </rPh>
    <rPh sb="7" eb="9">
      <t>トホ</t>
    </rPh>
    <rPh sb="9" eb="10">
      <t>ヤク</t>
    </rPh>
    <rPh sb="12" eb="13">
      <t>フン</t>
    </rPh>
    <phoneticPr fontId="2"/>
  </si>
  <si>
    <r>
      <t>大谷177</t>
    </r>
    <r>
      <rPr>
        <sz val="11"/>
        <rFont val="ＭＳ Ｐゴシック"/>
        <family val="3"/>
        <charset val="128"/>
      </rPr>
      <t>-</t>
    </r>
    <r>
      <rPr>
        <sz val="11"/>
        <rFont val="ＭＳ Ｐゴシック"/>
        <family val="3"/>
        <charset val="128"/>
      </rPr>
      <t>7</t>
    </r>
    <rPh sb="0" eb="2">
      <t>オオヤ</t>
    </rPh>
    <phoneticPr fontId="2"/>
  </si>
  <si>
    <t>全室個室
18.00～19.20㎡</t>
    <rPh sb="0" eb="2">
      <t>ゼンシツ</t>
    </rPh>
    <rPh sb="2" eb="4">
      <t>コシツ</t>
    </rPh>
    <phoneticPr fontId="2"/>
  </si>
  <si>
    <t>・東武野田線七里駅下車、バス9分「向大谷」下車、徒歩4分
・JR大宮駅東口、バス24分「向大谷」下車、徒歩4分</t>
    <rPh sb="1" eb="3">
      <t>トウブ</t>
    </rPh>
    <rPh sb="3" eb="6">
      <t>ノダセン</t>
    </rPh>
    <rPh sb="6" eb="7">
      <t>ナナ</t>
    </rPh>
    <rPh sb="7" eb="8">
      <t>サト</t>
    </rPh>
    <rPh sb="8" eb="9">
      <t>エキ</t>
    </rPh>
    <rPh sb="9" eb="11">
      <t>ゲシャ</t>
    </rPh>
    <rPh sb="15" eb="16">
      <t>フン</t>
    </rPh>
    <rPh sb="17" eb="18">
      <t>ムカイ</t>
    </rPh>
    <rPh sb="18" eb="20">
      <t>オオタニ</t>
    </rPh>
    <rPh sb="21" eb="23">
      <t>ゲシャ</t>
    </rPh>
    <rPh sb="24" eb="26">
      <t>トホ</t>
    </rPh>
    <rPh sb="27" eb="28">
      <t>フン</t>
    </rPh>
    <phoneticPr fontId="2"/>
  </si>
  <si>
    <t>東京都千代田区神田駿河台2-9</t>
    <rPh sb="3" eb="7">
      <t>チヨダク</t>
    </rPh>
    <rPh sb="7" eb="9">
      <t>カンダ</t>
    </rPh>
    <rPh sb="9" eb="12">
      <t>スルガダイ</t>
    </rPh>
    <phoneticPr fontId="2"/>
  </si>
  <si>
    <t>大宮明生苑</t>
    <rPh sb="0" eb="2">
      <t>オオミヤ</t>
    </rPh>
    <rPh sb="2" eb="3">
      <t>メイ</t>
    </rPh>
    <rPh sb="3" eb="4">
      <t>セイ</t>
    </rPh>
    <rPh sb="4" eb="5">
      <t>エン</t>
    </rPh>
    <phoneticPr fontId="2"/>
  </si>
  <si>
    <r>
      <t>櫛引町2-32</t>
    </r>
    <r>
      <rPr>
        <sz val="11"/>
        <rFont val="ＭＳ Ｐゴシック"/>
        <family val="3"/>
        <charset val="128"/>
      </rPr>
      <t>7</t>
    </r>
    <rPh sb="0" eb="3">
      <t>クシヒキチョウ</t>
    </rPh>
    <phoneticPr fontId="2"/>
  </si>
  <si>
    <t>0円
126万円</t>
    <rPh sb="1" eb="2">
      <t>エン</t>
    </rPh>
    <rPh sb="6" eb="7">
      <t>マン</t>
    </rPh>
    <rPh sb="7" eb="8">
      <t>エン</t>
    </rPh>
    <phoneticPr fontId="2"/>
  </si>
  <si>
    <r>
      <t>埼玉新都市交通鉄道博物館駅より徒歩13分</t>
    </r>
    <r>
      <rPr>
        <sz val="11"/>
        <rFont val="ＭＳ Ｐゴシック"/>
        <family val="3"/>
        <charset val="128"/>
      </rPr>
      <t/>
    </r>
    <rPh sb="0" eb="2">
      <t>サイタマ</t>
    </rPh>
    <rPh sb="2" eb="5">
      <t>シントシ</t>
    </rPh>
    <rPh sb="5" eb="7">
      <t>コウツウ</t>
    </rPh>
    <rPh sb="7" eb="9">
      <t>テツドウ</t>
    </rPh>
    <rPh sb="9" eb="12">
      <t>ハクブツカン</t>
    </rPh>
    <rPh sb="12" eb="13">
      <t>エキ</t>
    </rPh>
    <rPh sb="15" eb="17">
      <t>トホ</t>
    </rPh>
    <rPh sb="19" eb="20">
      <t>フン</t>
    </rPh>
    <phoneticPr fontId="2"/>
  </si>
  <si>
    <t>（株）明昭</t>
    <rPh sb="1" eb="2">
      <t>カブ</t>
    </rPh>
    <rPh sb="3" eb="4">
      <t>メイ</t>
    </rPh>
    <rPh sb="4" eb="5">
      <t>ショウ</t>
    </rPh>
    <phoneticPr fontId="2"/>
  </si>
  <si>
    <t>東京都足立区保木間4-3-5</t>
    <rPh sb="3" eb="6">
      <t>アダチク</t>
    </rPh>
    <rPh sb="6" eb="9">
      <t>ホキマ</t>
    </rPh>
    <phoneticPr fontId="2"/>
  </si>
  <si>
    <t>ニチイホーム東浦和</t>
    <rPh sb="6" eb="9">
      <t>ヒガシウラワ</t>
    </rPh>
    <phoneticPr fontId="2"/>
  </si>
  <si>
    <t>大間木816</t>
    <rPh sb="0" eb="3">
      <t>オオマギ</t>
    </rPh>
    <phoneticPr fontId="2"/>
  </si>
  <si>
    <t>１～２人室18.05～31.52㎡</t>
    <rPh sb="3" eb="4">
      <t>ニン</t>
    </rPh>
    <rPh sb="4" eb="5">
      <t>シツ</t>
    </rPh>
    <phoneticPr fontId="2"/>
  </si>
  <si>
    <t>0円
又は
580万円～1512万円</t>
    <rPh sb="1" eb="2">
      <t>エン</t>
    </rPh>
    <rPh sb="3" eb="4">
      <t>マタ</t>
    </rPh>
    <rPh sb="9" eb="11">
      <t>マンエン</t>
    </rPh>
    <rPh sb="16" eb="18">
      <t>マンエン</t>
    </rPh>
    <phoneticPr fontId="2"/>
  </si>
  <si>
    <r>
      <t>J</t>
    </r>
    <r>
      <rPr>
        <sz val="11"/>
        <rFont val="ＭＳ Ｐゴシック"/>
        <family val="3"/>
        <charset val="128"/>
      </rPr>
      <t>R東浦和駅、バス10分</t>
    </r>
    <rPh sb="2" eb="5">
      <t>ヒガシウラワ</t>
    </rPh>
    <rPh sb="5" eb="6">
      <t>エキ</t>
    </rPh>
    <rPh sb="11" eb="12">
      <t>フン</t>
    </rPh>
    <phoneticPr fontId="2"/>
  </si>
  <si>
    <t>（株）ニチイケアパレス</t>
    <rPh sb="1" eb="2">
      <t>カブ</t>
    </rPh>
    <phoneticPr fontId="2"/>
  </si>
  <si>
    <t>みんなの家・東浦和３</t>
    <rPh sb="4" eb="5">
      <t>イエ</t>
    </rPh>
    <rPh sb="6" eb="9">
      <t>ヒガシウラワ</t>
    </rPh>
    <phoneticPr fontId="2"/>
  </si>
  <si>
    <r>
      <t>東浦和7</t>
    </r>
    <r>
      <rPr>
        <sz val="11"/>
        <rFont val="ＭＳ Ｐゴシック"/>
        <family val="3"/>
        <charset val="128"/>
      </rPr>
      <t>-29-4</t>
    </r>
    <rPh sb="0" eb="3">
      <t>ヒガシウラワ</t>
    </rPh>
    <phoneticPr fontId="2"/>
  </si>
  <si>
    <t>JR東浦和駅駅より徒歩15分、または国際興行バス「大牧小学校入り口」下車100m</t>
    <rPh sb="2" eb="6">
      <t>ヒガシウラワエキ</t>
    </rPh>
    <rPh sb="6" eb="7">
      <t>エキ</t>
    </rPh>
    <rPh sb="9" eb="11">
      <t>トホ</t>
    </rPh>
    <rPh sb="13" eb="14">
      <t>プン</t>
    </rPh>
    <rPh sb="18" eb="20">
      <t>コクサイ</t>
    </rPh>
    <rPh sb="20" eb="22">
      <t>コウギョウ</t>
    </rPh>
    <rPh sb="25" eb="27">
      <t>オオマキ</t>
    </rPh>
    <rPh sb="27" eb="30">
      <t>ショウガッコウ</t>
    </rPh>
    <rPh sb="30" eb="31">
      <t>イ</t>
    </rPh>
    <rPh sb="32" eb="33">
      <t>グチ</t>
    </rPh>
    <rPh sb="34" eb="36">
      <t>ゲシャ</t>
    </rPh>
    <phoneticPr fontId="2"/>
  </si>
  <si>
    <t>ニチイケアセンター堀崎</t>
    <rPh sb="9" eb="11">
      <t>ホリサキ</t>
    </rPh>
    <phoneticPr fontId="2"/>
  </si>
  <si>
    <t>堀崎町1228－1</t>
    <rPh sb="0" eb="3">
      <t>ホリサキチョウ</t>
    </rPh>
    <phoneticPr fontId="2"/>
  </si>
  <si>
    <r>
      <t>JR東大宮駅、徒歩</t>
    </r>
    <r>
      <rPr>
        <sz val="11"/>
        <rFont val="ＭＳ Ｐゴシック"/>
        <family val="3"/>
        <charset val="128"/>
      </rPr>
      <t>20分</t>
    </r>
    <rPh sb="2" eb="5">
      <t>ヒガシオオミヤ</t>
    </rPh>
    <rPh sb="5" eb="6">
      <t>エキ</t>
    </rPh>
    <rPh sb="7" eb="9">
      <t>トホ</t>
    </rPh>
    <rPh sb="11" eb="12">
      <t>フン</t>
    </rPh>
    <phoneticPr fontId="2"/>
  </si>
  <si>
    <t>ソラスト大宮東</t>
    <rPh sb="4" eb="6">
      <t>オオミヤ</t>
    </rPh>
    <rPh sb="6" eb="7">
      <t>ヒガシ</t>
    </rPh>
    <phoneticPr fontId="2"/>
  </si>
  <si>
    <t>大字大谷6</t>
    <rPh sb="0" eb="2">
      <t>オオアザ</t>
    </rPh>
    <rPh sb="2" eb="4">
      <t>オオヤ</t>
    </rPh>
    <phoneticPr fontId="2"/>
  </si>
  <si>
    <t>JR大宮駅東口、バス17分「蓮沼」下車、徒歩13分</t>
    <rPh sb="2" eb="4">
      <t>オオミヤ</t>
    </rPh>
    <rPh sb="4" eb="5">
      <t>エキ</t>
    </rPh>
    <rPh sb="5" eb="7">
      <t>ヒガシグチ</t>
    </rPh>
    <rPh sb="12" eb="13">
      <t>フン</t>
    </rPh>
    <rPh sb="14" eb="16">
      <t>ハスヌマ</t>
    </rPh>
    <rPh sb="17" eb="19">
      <t>ゲシャ</t>
    </rPh>
    <rPh sb="20" eb="22">
      <t>トホ</t>
    </rPh>
    <rPh sb="24" eb="25">
      <t>フン</t>
    </rPh>
    <phoneticPr fontId="2"/>
  </si>
  <si>
    <t>アースサポートクオリア東浦和</t>
    <rPh sb="11" eb="14">
      <t>ヒガシウラワ</t>
    </rPh>
    <phoneticPr fontId="2"/>
  </si>
  <si>
    <r>
      <t>大谷口2</t>
    </r>
    <r>
      <rPr>
        <sz val="11"/>
        <rFont val="ＭＳ Ｐゴシック"/>
        <family val="3"/>
        <charset val="128"/>
      </rPr>
      <t>348-4</t>
    </r>
    <rPh sb="0" eb="3">
      <t>オオヤグチ</t>
    </rPh>
    <phoneticPr fontId="2"/>
  </si>
  <si>
    <r>
      <t>5年以内に退居の際は</t>
    </r>
    <r>
      <rPr>
        <sz val="11"/>
        <rFont val="ＭＳ Ｐゴシック"/>
        <family val="3"/>
        <charset val="128"/>
      </rPr>
      <t>636万円を限度に</t>
    </r>
    <r>
      <rPr>
        <sz val="11"/>
        <rFont val="ＭＳ Ｐゴシック"/>
        <family val="3"/>
        <charset val="128"/>
      </rPr>
      <t>一部返還</t>
    </r>
    <rPh sb="13" eb="15">
      <t>マンエン</t>
    </rPh>
    <rPh sb="16" eb="18">
      <t>ゲンド</t>
    </rPh>
    <phoneticPr fontId="2"/>
  </si>
  <si>
    <r>
      <t>J</t>
    </r>
    <r>
      <rPr>
        <sz val="11"/>
        <rFont val="ＭＳ Ｐゴシック"/>
        <family val="3"/>
        <charset val="128"/>
      </rPr>
      <t>R東浦和駅、バス5分「イーストシティ」下車、徒歩6分</t>
    </r>
    <rPh sb="2" eb="5">
      <t>ヒガシウラワ</t>
    </rPh>
    <rPh sb="5" eb="6">
      <t>エキ</t>
    </rPh>
    <rPh sb="10" eb="11">
      <t>フン</t>
    </rPh>
    <rPh sb="20" eb="22">
      <t>ゲシャ</t>
    </rPh>
    <rPh sb="23" eb="25">
      <t>トホ</t>
    </rPh>
    <rPh sb="26" eb="27">
      <t>フン</t>
    </rPh>
    <phoneticPr fontId="2"/>
  </si>
  <si>
    <t>アースサポート（株）</t>
    <rPh sb="8" eb="9">
      <t>カブ</t>
    </rPh>
    <phoneticPr fontId="2"/>
  </si>
  <si>
    <r>
      <t>東京都渋谷区本町1</t>
    </r>
    <r>
      <rPr>
        <sz val="11"/>
        <rFont val="ＭＳ Ｐゴシック"/>
        <family val="3"/>
        <charset val="128"/>
      </rPr>
      <t>-8-7</t>
    </r>
    <rPh sb="6" eb="8">
      <t>ホンマチ</t>
    </rPh>
    <phoneticPr fontId="2"/>
  </si>
  <si>
    <t>みんなの家・三橋６丁目</t>
    <rPh sb="4" eb="5">
      <t>イエ</t>
    </rPh>
    <rPh sb="6" eb="8">
      <t>ミハシ</t>
    </rPh>
    <rPh sb="9" eb="11">
      <t>チョウメ</t>
    </rPh>
    <phoneticPr fontId="2"/>
  </si>
  <si>
    <r>
      <t>三橋6</t>
    </r>
    <r>
      <rPr>
        <sz val="11"/>
        <rFont val="ＭＳ Ｐゴシック"/>
        <family val="3"/>
        <charset val="128"/>
      </rPr>
      <t>-</t>
    </r>
    <r>
      <rPr>
        <sz val="11"/>
        <rFont val="ＭＳ Ｐゴシック"/>
        <family val="3"/>
        <charset val="128"/>
      </rPr>
      <t>393</t>
    </r>
    <r>
      <rPr>
        <sz val="11"/>
        <rFont val="ＭＳ Ｐゴシック"/>
        <family val="3"/>
        <charset val="128"/>
      </rPr>
      <t>-</t>
    </r>
    <r>
      <rPr>
        <sz val="11"/>
        <rFont val="ＭＳ Ｐゴシック"/>
        <family val="3"/>
        <charset val="128"/>
      </rPr>
      <t>1</t>
    </r>
    <rPh sb="0" eb="2">
      <t>ミハシ</t>
    </rPh>
    <phoneticPr fontId="2"/>
  </si>
  <si>
    <t>全室個室
18.9㎡</t>
    <rPh sb="0" eb="2">
      <t>ゼンシツ</t>
    </rPh>
    <rPh sb="2" eb="4">
      <t>コシツ</t>
    </rPh>
    <phoneticPr fontId="2"/>
  </si>
  <si>
    <r>
      <t>J</t>
    </r>
    <r>
      <rPr>
        <sz val="11"/>
        <rFont val="ＭＳ Ｐゴシック"/>
        <family val="3"/>
        <charset val="128"/>
      </rPr>
      <t>R川越線　西大宮駅　徒歩15分</t>
    </r>
    <rPh sb="2" eb="5">
      <t>カワゴエセン</t>
    </rPh>
    <rPh sb="6" eb="7">
      <t>ニシ</t>
    </rPh>
    <rPh sb="7" eb="9">
      <t>オオミヤ</t>
    </rPh>
    <rPh sb="9" eb="10">
      <t>エキ</t>
    </rPh>
    <rPh sb="11" eb="13">
      <t>トホ</t>
    </rPh>
    <rPh sb="15" eb="16">
      <t>フン</t>
    </rPh>
    <phoneticPr fontId="2"/>
  </si>
  <si>
    <r>
      <t>大字土屋1</t>
    </r>
    <r>
      <rPr>
        <sz val="11"/>
        <rFont val="ＭＳ Ｐゴシック"/>
        <family val="3"/>
        <charset val="128"/>
      </rPr>
      <t>729-1</t>
    </r>
    <rPh sb="0" eb="2">
      <t>オオアザ</t>
    </rPh>
    <rPh sb="2" eb="4">
      <t>ツチヤ</t>
    </rPh>
    <phoneticPr fontId="2"/>
  </si>
  <si>
    <t>全室個室
18.96～19.14㎡</t>
    <rPh sb="0" eb="2">
      <t>ゼンシツ</t>
    </rPh>
    <rPh sb="2" eb="4">
      <t>コシツ</t>
    </rPh>
    <phoneticPr fontId="2"/>
  </si>
  <si>
    <r>
      <t>J</t>
    </r>
    <r>
      <rPr>
        <sz val="11"/>
        <rFont val="ＭＳ Ｐゴシック"/>
        <family val="3"/>
        <charset val="128"/>
      </rPr>
      <t>R川越線　指扇駅　徒歩15分</t>
    </r>
    <rPh sb="2" eb="5">
      <t>カワゴエセン</t>
    </rPh>
    <rPh sb="6" eb="8">
      <t>サシオウギ</t>
    </rPh>
    <rPh sb="8" eb="9">
      <t>エキ</t>
    </rPh>
    <rPh sb="10" eb="12">
      <t>トホ</t>
    </rPh>
    <rPh sb="14" eb="15">
      <t>フン</t>
    </rPh>
    <phoneticPr fontId="2"/>
  </si>
  <si>
    <t>（株）ケア21</t>
    <rPh sb="0" eb="3">
      <t>カブ</t>
    </rPh>
    <phoneticPr fontId="2"/>
  </si>
  <si>
    <t>大阪市北区堂島2-2-2　近鉄堂島ビル10階</t>
    <rPh sb="0" eb="3">
      <t>オオサカシ</t>
    </rPh>
    <rPh sb="3" eb="5">
      <t>キタク</t>
    </rPh>
    <rPh sb="5" eb="6">
      <t>ドウ</t>
    </rPh>
    <rPh sb="6" eb="7">
      <t>シマ</t>
    </rPh>
    <rPh sb="13" eb="15">
      <t>キンテツ</t>
    </rPh>
    <rPh sb="15" eb="16">
      <t>ドウ</t>
    </rPh>
    <rPh sb="16" eb="17">
      <t>シマ</t>
    </rPh>
    <rPh sb="21" eb="22">
      <t>カイ</t>
    </rPh>
    <phoneticPr fontId="2"/>
  </si>
  <si>
    <r>
      <t>辻5</t>
    </r>
    <r>
      <rPr>
        <sz val="11"/>
        <rFont val="ＭＳ Ｐゴシック"/>
        <family val="3"/>
        <charset val="128"/>
      </rPr>
      <t>-8-3</t>
    </r>
    <rPh sb="0" eb="1">
      <t>ツジ</t>
    </rPh>
    <phoneticPr fontId="2"/>
  </si>
  <si>
    <t>全室個室18.00～19.23㎡</t>
    <rPh sb="0" eb="2">
      <t>ゼンシツ</t>
    </rPh>
    <rPh sb="2" eb="4">
      <t>コシツ</t>
    </rPh>
    <phoneticPr fontId="2"/>
  </si>
  <si>
    <r>
      <t>0～</t>
    </r>
    <r>
      <rPr>
        <sz val="11"/>
        <rFont val="ＭＳ Ｐゴシック"/>
        <family val="3"/>
        <charset val="128"/>
      </rPr>
      <t>880</t>
    </r>
    <r>
      <rPr>
        <sz val="11"/>
        <rFont val="ＭＳ Ｐゴシック"/>
        <family val="3"/>
        <charset val="128"/>
      </rPr>
      <t>万円</t>
    </r>
    <rPh sb="5" eb="7">
      <t>マンエン</t>
    </rPh>
    <phoneticPr fontId="2"/>
  </si>
  <si>
    <r>
      <t>J</t>
    </r>
    <r>
      <rPr>
        <sz val="11"/>
        <rFont val="ＭＳ Ｐゴシック"/>
        <family val="3"/>
        <charset val="128"/>
      </rPr>
      <t>R埼京線　北戸田駅　徒歩10分</t>
    </r>
    <rPh sb="2" eb="5">
      <t>サイキョウセン</t>
    </rPh>
    <rPh sb="6" eb="9">
      <t>キタトダ</t>
    </rPh>
    <rPh sb="9" eb="10">
      <t>エキ</t>
    </rPh>
    <rPh sb="11" eb="13">
      <t>トホ</t>
    </rPh>
    <rPh sb="15" eb="16">
      <t>フン</t>
    </rPh>
    <phoneticPr fontId="2"/>
  </si>
  <si>
    <r>
      <t>吉野町2</t>
    </r>
    <r>
      <rPr>
        <sz val="11"/>
        <rFont val="ＭＳ Ｐゴシック"/>
        <family val="3"/>
        <charset val="128"/>
      </rPr>
      <t>-214-3</t>
    </r>
    <rPh sb="0" eb="3">
      <t>ヨシノチョウ</t>
    </rPh>
    <phoneticPr fontId="2"/>
  </si>
  <si>
    <t>JR大宮駅東口、東武バス「上尾駅東口行き」乗車「白樺通り入口」下車、徒歩７分</t>
    <rPh sb="5" eb="7">
      <t>ヒガシグチ</t>
    </rPh>
    <rPh sb="8" eb="10">
      <t>トウブ</t>
    </rPh>
    <rPh sb="13" eb="15">
      <t>アゲオ</t>
    </rPh>
    <rPh sb="15" eb="16">
      <t>エキ</t>
    </rPh>
    <rPh sb="16" eb="17">
      <t>ヒガシ</t>
    </rPh>
    <rPh sb="17" eb="18">
      <t>グチ</t>
    </rPh>
    <rPh sb="18" eb="19">
      <t>イ</t>
    </rPh>
    <rPh sb="21" eb="23">
      <t>ジョウシャ</t>
    </rPh>
    <rPh sb="24" eb="26">
      <t>シラカバ</t>
    </rPh>
    <rPh sb="26" eb="27">
      <t>ドオ</t>
    </rPh>
    <rPh sb="28" eb="29">
      <t>イ</t>
    </rPh>
    <rPh sb="29" eb="30">
      <t>グチ</t>
    </rPh>
    <phoneticPr fontId="2"/>
  </si>
  <si>
    <t>メディカルケアホーム与野中央</t>
    <rPh sb="10" eb="12">
      <t>ヨノ</t>
    </rPh>
    <rPh sb="12" eb="14">
      <t>チュウオウ</t>
    </rPh>
    <phoneticPr fontId="2"/>
  </si>
  <si>
    <t>中央区</t>
    <rPh sb="0" eb="2">
      <t>チュウオウ</t>
    </rPh>
    <rPh sb="2" eb="3">
      <t>ク</t>
    </rPh>
    <phoneticPr fontId="2"/>
  </si>
  <si>
    <r>
      <t>上峰</t>
    </r>
    <r>
      <rPr>
        <sz val="11"/>
        <rFont val="ＭＳ Ｐゴシック"/>
        <family val="3"/>
        <charset val="128"/>
      </rPr>
      <t>3-</t>
    </r>
    <r>
      <rPr>
        <sz val="11"/>
        <rFont val="ＭＳ Ｐゴシック"/>
        <family val="3"/>
        <charset val="128"/>
      </rPr>
      <t>6</t>
    </r>
    <r>
      <rPr>
        <sz val="11"/>
        <rFont val="ＭＳ Ｐゴシック"/>
        <family val="3"/>
        <charset val="128"/>
      </rPr>
      <t>-2</t>
    </r>
    <rPh sb="0" eb="2">
      <t>ウエミネ</t>
    </rPh>
    <phoneticPr fontId="2"/>
  </si>
  <si>
    <r>
      <t>全室個室
18.00～19.</t>
    </r>
    <r>
      <rPr>
        <sz val="11"/>
        <rFont val="ＭＳ Ｐゴシック"/>
        <family val="3"/>
        <charset val="128"/>
      </rPr>
      <t>7</t>
    </r>
    <r>
      <rPr>
        <sz val="11"/>
        <rFont val="ＭＳ Ｐゴシック"/>
        <family val="3"/>
        <charset val="128"/>
      </rPr>
      <t>0㎡</t>
    </r>
    <rPh sb="0" eb="2">
      <t>ゼンシツ</t>
    </rPh>
    <rPh sb="2" eb="4">
      <t>コシツ</t>
    </rPh>
    <phoneticPr fontId="2"/>
  </si>
  <si>
    <r>
      <t>J</t>
    </r>
    <r>
      <rPr>
        <sz val="11"/>
        <rFont val="ＭＳ Ｐゴシック"/>
        <family val="3"/>
        <charset val="128"/>
      </rPr>
      <t>R埼京線　与野本町駅　徒歩15分</t>
    </r>
    <rPh sb="2" eb="5">
      <t>サイキョウセン</t>
    </rPh>
    <rPh sb="6" eb="10">
      <t>ヨノホンマチ</t>
    </rPh>
    <rPh sb="10" eb="11">
      <t>エキ</t>
    </rPh>
    <rPh sb="12" eb="14">
      <t>トホ</t>
    </rPh>
    <rPh sb="16" eb="17">
      <t>フン</t>
    </rPh>
    <phoneticPr fontId="2"/>
  </si>
  <si>
    <t>（医）博滇会</t>
    <rPh sb="1" eb="2">
      <t>イ</t>
    </rPh>
    <rPh sb="3" eb="4">
      <t>ハク</t>
    </rPh>
    <rPh sb="4" eb="5">
      <t>テン</t>
    </rPh>
    <rPh sb="5" eb="6">
      <t>カイ</t>
    </rPh>
    <phoneticPr fontId="2"/>
  </si>
  <si>
    <t>さいたま市西区西遊馬1260-1</t>
    <rPh sb="4" eb="5">
      <t>シ</t>
    </rPh>
    <rPh sb="5" eb="7">
      <t>ニシク</t>
    </rPh>
    <rPh sb="7" eb="10">
      <t>ニシアスマ</t>
    </rPh>
    <phoneticPr fontId="2"/>
  </si>
  <si>
    <t>ベストライフ東大宮</t>
    <rPh sb="6" eb="7">
      <t>ヒガシ</t>
    </rPh>
    <rPh sb="7" eb="9">
      <t>オオミヤ</t>
    </rPh>
    <phoneticPr fontId="2"/>
  </si>
  <si>
    <r>
      <t>東大宮6</t>
    </r>
    <r>
      <rPr>
        <sz val="11"/>
        <rFont val="ＭＳ Ｐゴシック"/>
        <family val="3"/>
        <charset val="128"/>
      </rPr>
      <t>-9-2</t>
    </r>
    <rPh sb="0" eb="1">
      <t>ヒガシ</t>
    </rPh>
    <rPh sb="1" eb="3">
      <t>オオミヤ</t>
    </rPh>
    <phoneticPr fontId="2"/>
  </si>
  <si>
    <t>ＪＲ東北本線（宇都宮線）東大宮駅徒歩8分（640ｍ）</t>
    <rPh sb="2" eb="4">
      <t>トウホク</t>
    </rPh>
    <rPh sb="4" eb="6">
      <t>ホンセン</t>
    </rPh>
    <rPh sb="7" eb="10">
      <t>ウツノミヤ</t>
    </rPh>
    <rPh sb="10" eb="11">
      <t>セン</t>
    </rPh>
    <rPh sb="12" eb="13">
      <t>ヒガシ</t>
    </rPh>
    <rPh sb="13" eb="15">
      <t>オオミヤ</t>
    </rPh>
    <rPh sb="15" eb="16">
      <t>エキ</t>
    </rPh>
    <rPh sb="16" eb="18">
      <t>トホ</t>
    </rPh>
    <rPh sb="19" eb="20">
      <t>フン</t>
    </rPh>
    <phoneticPr fontId="2"/>
  </si>
  <si>
    <t>（株）ベストライフ</t>
    <rPh sb="1" eb="2">
      <t>カブ</t>
    </rPh>
    <phoneticPr fontId="2"/>
  </si>
  <si>
    <t>みんなの家・七里新堤</t>
    <rPh sb="4" eb="5">
      <t>イエ</t>
    </rPh>
    <rPh sb="6" eb="7">
      <t>ナナ</t>
    </rPh>
    <rPh sb="7" eb="8">
      <t>サト</t>
    </rPh>
    <rPh sb="8" eb="10">
      <t>ニイヅツミ</t>
    </rPh>
    <phoneticPr fontId="2"/>
  </si>
  <si>
    <t>新堤116－1</t>
    <rPh sb="0" eb="1">
      <t>ニイ</t>
    </rPh>
    <rPh sb="1" eb="2">
      <t>ツツミ</t>
    </rPh>
    <phoneticPr fontId="2"/>
  </si>
  <si>
    <t>全室個室
18.00～20.40㎡</t>
    <rPh sb="0" eb="2">
      <t>ゼンシツ</t>
    </rPh>
    <rPh sb="2" eb="4">
      <t>コシツ</t>
    </rPh>
    <phoneticPr fontId="2"/>
  </si>
  <si>
    <t>東武野田線　七里駅　徒歩10分</t>
    <rPh sb="0" eb="2">
      <t>トウブ</t>
    </rPh>
    <rPh sb="2" eb="4">
      <t>ノダ</t>
    </rPh>
    <rPh sb="4" eb="5">
      <t>セン</t>
    </rPh>
    <rPh sb="6" eb="7">
      <t>ナナ</t>
    </rPh>
    <rPh sb="7" eb="8">
      <t>サト</t>
    </rPh>
    <rPh sb="8" eb="9">
      <t>エキ</t>
    </rPh>
    <rPh sb="10" eb="12">
      <t>トホ</t>
    </rPh>
    <rPh sb="14" eb="15">
      <t>フン</t>
    </rPh>
    <phoneticPr fontId="2"/>
  </si>
  <si>
    <t>みんなの家・大宮櫛引</t>
    <rPh sb="4" eb="5">
      <t>イエ</t>
    </rPh>
    <rPh sb="6" eb="8">
      <t>オオミヤ</t>
    </rPh>
    <rPh sb="8" eb="10">
      <t>クシビキ</t>
    </rPh>
    <phoneticPr fontId="2"/>
  </si>
  <si>
    <r>
      <t>櫛引町2-</t>
    </r>
    <r>
      <rPr>
        <sz val="11"/>
        <rFont val="ＭＳ Ｐゴシック"/>
        <family val="3"/>
        <charset val="128"/>
      </rPr>
      <t>137-1</t>
    </r>
    <rPh sb="0" eb="3">
      <t>クシヒキチョウ</t>
    </rPh>
    <phoneticPr fontId="2"/>
  </si>
  <si>
    <t>JR大宮駅西口、東武バス「シティーハイツ三橋行き」乗車「自衛隊前」下車、徒歩3分</t>
    <rPh sb="5" eb="6">
      <t>ニシ</t>
    </rPh>
    <rPh sb="20" eb="22">
      <t>ミハシ</t>
    </rPh>
    <rPh sb="28" eb="31">
      <t>ジエイタイ</t>
    </rPh>
    <rPh sb="31" eb="32">
      <t>マエ</t>
    </rPh>
    <phoneticPr fontId="2"/>
  </si>
  <si>
    <t>アンサンブル大宮日進</t>
    <rPh sb="6" eb="8">
      <t>オオミヤ</t>
    </rPh>
    <rPh sb="8" eb="10">
      <t>ニッシン</t>
    </rPh>
    <phoneticPr fontId="2"/>
  </si>
  <si>
    <r>
      <t>日進町2</t>
    </r>
    <r>
      <rPr>
        <sz val="11"/>
        <rFont val="ＭＳ Ｐゴシック"/>
        <family val="3"/>
        <charset val="128"/>
      </rPr>
      <t>-1914-1</t>
    </r>
    <rPh sb="0" eb="2">
      <t>ニッシン</t>
    </rPh>
    <rPh sb="2" eb="3">
      <t>マチ</t>
    </rPh>
    <phoneticPr fontId="2"/>
  </si>
  <si>
    <t>全室個室
18.48㎡</t>
    <rPh sb="0" eb="2">
      <t>ゼンシツ</t>
    </rPh>
    <rPh sb="2" eb="4">
      <t>コシツ</t>
    </rPh>
    <phoneticPr fontId="2"/>
  </si>
  <si>
    <t>50万円（敷金）
500万円
1000万円</t>
    <rPh sb="2" eb="3">
      <t>マン</t>
    </rPh>
    <rPh sb="3" eb="4">
      <t>エン</t>
    </rPh>
    <rPh sb="5" eb="7">
      <t>シキキン</t>
    </rPh>
    <rPh sb="12" eb="14">
      <t>マンエン</t>
    </rPh>
    <rPh sb="19" eb="21">
      <t>マンエン</t>
    </rPh>
    <phoneticPr fontId="2"/>
  </si>
  <si>
    <r>
      <t>J</t>
    </r>
    <r>
      <rPr>
        <sz val="11"/>
        <rFont val="ＭＳ Ｐゴシック"/>
        <family val="3"/>
        <charset val="128"/>
      </rPr>
      <t>R日進駅、徒歩3分</t>
    </r>
    <rPh sb="2" eb="4">
      <t>ニッシン</t>
    </rPh>
    <rPh sb="4" eb="5">
      <t>エキ</t>
    </rPh>
    <rPh sb="6" eb="8">
      <t>トホ</t>
    </rPh>
    <rPh sb="9" eb="10">
      <t>フン</t>
    </rPh>
    <phoneticPr fontId="2"/>
  </si>
  <si>
    <t>みんなの家・大和田</t>
    <rPh sb="4" eb="5">
      <t>イエ</t>
    </rPh>
    <rPh sb="6" eb="9">
      <t>オオワダ</t>
    </rPh>
    <phoneticPr fontId="2"/>
  </si>
  <si>
    <r>
      <t>大和田町</t>
    </r>
    <r>
      <rPr>
        <sz val="11"/>
        <rFont val="ＭＳ Ｐゴシック"/>
        <family val="3"/>
        <charset val="128"/>
      </rPr>
      <t>1-</t>
    </r>
    <r>
      <rPr>
        <sz val="11"/>
        <rFont val="ＭＳ Ｐゴシック"/>
        <family val="3"/>
        <charset val="128"/>
      </rPr>
      <t>5</t>
    </r>
    <r>
      <rPr>
        <sz val="11"/>
        <rFont val="ＭＳ Ｐゴシック"/>
        <family val="3"/>
        <charset val="128"/>
      </rPr>
      <t>25-1</t>
    </r>
    <rPh sb="0" eb="3">
      <t>オオワダ</t>
    </rPh>
    <rPh sb="3" eb="4">
      <t>マチ</t>
    </rPh>
    <phoneticPr fontId="2"/>
  </si>
  <si>
    <t>東武野田線　大和田駅　徒歩10分</t>
    <rPh sb="0" eb="2">
      <t>トウブ</t>
    </rPh>
    <rPh sb="2" eb="4">
      <t>ノダ</t>
    </rPh>
    <rPh sb="4" eb="5">
      <t>セン</t>
    </rPh>
    <rPh sb="6" eb="8">
      <t>オオワ</t>
    </rPh>
    <rPh sb="8" eb="9">
      <t>タ</t>
    </rPh>
    <rPh sb="9" eb="10">
      <t>エキ</t>
    </rPh>
    <rPh sb="11" eb="13">
      <t>トホ</t>
    </rPh>
    <rPh sb="15" eb="16">
      <t>フン</t>
    </rPh>
    <phoneticPr fontId="2"/>
  </si>
  <si>
    <t>みんなの家・土呂栄光荘</t>
    <rPh sb="4" eb="5">
      <t>イエ</t>
    </rPh>
    <rPh sb="6" eb="11">
      <t>トロエイコウソウ</t>
    </rPh>
    <phoneticPr fontId="2"/>
  </si>
  <si>
    <t>土呂町1520-1</t>
    <rPh sb="0" eb="2">
      <t>トロ</t>
    </rPh>
    <rPh sb="2" eb="3">
      <t>マチ</t>
    </rPh>
    <phoneticPr fontId="2"/>
  </si>
  <si>
    <r>
      <t>全室個室
20.01～2</t>
    </r>
    <r>
      <rPr>
        <sz val="11"/>
        <rFont val="ＭＳ Ｐゴシック"/>
        <family val="3"/>
        <charset val="128"/>
      </rPr>
      <t>1</t>
    </r>
    <r>
      <rPr>
        <sz val="11"/>
        <rFont val="ＭＳ Ｐゴシック"/>
        <family val="3"/>
        <charset val="128"/>
      </rPr>
      <t>.</t>
    </r>
    <r>
      <rPr>
        <sz val="11"/>
        <rFont val="ＭＳ Ｐゴシック"/>
        <family val="3"/>
        <charset val="128"/>
      </rPr>
      <t>84</t>
    </r>
    <r>
      <rPr>
        <sz val="11"/>
        <rFont val="ＭＳ Ｐゴシック"/>
        <family val="3"/>
        <charset val="128"/>
      </rPr>
      <t>㎡</t>
    </r>
    <rPh sb="0" eb="2">
      <t>ゼンシツ</t>
    </rPh>
    <rPh sb="2" eb="4">
      <t>コシツ</t>
    </rPh>
    <phoneticPr fontId="2"/>
  </si>
  <si>
    <t>東武野田線　大宮公園駅　徒歩12分</t>
    <rPh sb="0" eb="2">
      <t>トウブ</t>
    </rPh>
    <rPh sb="2" eb="4">
      <t>ノダ</t>
    </rPh>
    <rPh sb="4" eb="5">
      <t>セン</t>
    </rPh>
    <rPh sb="6" eb="8">
      <t>オオミヤ</t>
    </rPh>
    <rPh sb="8" eb="10">
      <t>コウエン</t>
    </rPh>
    <rPh sb="10" eb="11">
      <t>エキ</t>
    </rPh>
    <rPh sb="12" eb="14">
      <t>トホ</t>
    </rPh>
    <rPh sb="16" eb="17">
      <t>フン</t>
    </rPh>
    <phoneticPr fontId="2"/>
  </si>
  <si>
    <r>
      <t>南元宿1</t>
    </r>
    <r>
      <rPr>
        <sz val="11"/>
        <rFont val="ＭＳ Ｐゴシック"/>
        <family val="3"/>
        <charset val="128"/>
      </rPr>
      <t>-2-29</t>
    </r>
    <rPh sb="0" eb="1">
      <t>ミナミ</t>
    </rPh>
    <rPh sb="1" eb="3">
      <t>モトジュク</t>
    </rPh>
    <phoneticPr fontId="2"/>
  </si>
  <si>
    <r>
      <t>全室個室
18.</t>
    </r>
    <r>
      <rPr>
        <sz val="11"/>
        <rFont val="ＭＳ Ｐゴシック"/>
        <family val="3"/>
        <charset val="128"/>
      </rPr>
      <t>6</t>
    </r>
    <r>
      <rPr>
        <sz val="11"/>
        <rFont val="ＭＳ Ｐゴシック"/>
        <family val="3"/>
        <charset val="128"/>
      </rPr>
      <t>0～</t>
    </r>
    <r>
      <rPr>
        <sz val="11"/>
        <rFont val="ＭＳ Ｐゴシック"/>
        <family val="3"/>
        <charset val="128"/>
      </rPr>
      <t>19.84</t>
    </r>
    <r>
      <rPr>
        <sz val="11"/>
        <rFont val="ＭＳ Ｐゴシック"/>
        <family val="3"/>
        <charset val="128"/>
      </rPr>
      <t>㎡</t>
    </r>
    <rPh sb="0" eb="2">
      <t>ゼンシツ</t>
    </rPh>
    <rPh sb="2" eb="4">
      <t>コシツ</t>
    </rPh>
    <phoneticPr fontId="2"/>
  </si>
  <si>
    <t>JR埼京線　南与野駅　徒歩16分</t>
    <rPh sb="2" eb="3">
      <t>サキ</t>
    </rPh>
    <rPh sb="3" eb="4">
      <t>キョウ</t>
    </rPh>
    <rPh sb="4" eb="5">
      <t>セン</t>
    </rPh>
    <rPh sb="6" eb="9">
      <t>ミナミヨノ</t>
    </rPh>
    <rPh sb="9" eb="10">
      <t>エキ</t>
    </rPh>
    <rPh sb="11" eb="13">
      <t>トホ</t>
    </rPh>
    <rPh sb="15" eb="16">
      <t>フン</t>
    </rPh>
    <phoneticPr fontId="2"/>
  </si>
  <si>
    <t>Ｈ24.3.13</t>
    <phoneticPr fontId="2"/>
  </si>
  <si>
    <t>サンスーシ大和田</t>
    <rPh sb="5" eb="8">
      <t>オオワダ</t>
    </rPh>
    <phoneticPr fontId="2"/>
  </si>
  <si>
    <t>大和田町1-1002</t>
    <rPh sb="0" eb="3">
      <t>オオワダ</t>
    </rPh>
    <rPh sb="3" eb="4">
      <t>チョウ</t>
    </rPh>
    <phoneticPr fontId="2"/>
  </si>
  <si>
    <t>1～2人室18.15～36.54㎡</t>
    <rPh sb="3" eb="4">
      <t>ニン</t>
    </rPh>
    <rPh sb="4" eb="5">
      <t>シツ</t>
    </rPh>
    <phoneticPr fontId="2"/>
  </si>
  <si>
    <t>0円
276万円
396万円</t>
    <rPh sb="1" eb="2">
      <t>エン</t>
    </rPh>
    <rPh sb="6" eb="8">
      <t>マンエン</t>
    </rPh>
    <rPh sb="12" eb="14">
      <t>マンエン</t>
    </rPh>
    <phoneticPr fontId="2"/>
  </si>
  <si>
    <t>契約が解除等された日以降、契約期間が経過するまでの期間につき、日割計算により算出した家賃等の額</t>
    <rPh sb="0" eb="2">
      <t>ケイヤク</t>
    </rPh>
    <rPh sb="3" eb="5">
      <t>カイジョ</t>
    </rPh>
    <rPh sb="5" eb="6">
      <t>トウ</t>
    </rPh>
    <rPh sb="9" eb="10">
      <t>ヒ</t>
    </rPh>
    <rPh sb="10" eb="12">
      <t>イコウ</t>
    </rPh>
    <rPh sb="13" eb="15">
      <t>ケイヤク</t>
    </rPh>
    <rPh sb="15" eb="17">
      <t>キカン</t>
    </rPh>
    <rPh sb="18" eb="20">
      <t>ケイカ</t>
    </rPh>
    <rPh sb="25" eb="27">
      <t>キカン</t>
    </rPh>
    <rPh sb="31" eb="33">
      <t>ヒワリ</t>
    </rPh>
    <rPh sb="33" eb="35">
      <t>ケイサン</t>
    </rPh>
    <rPh sb="38" eb="40">
      <t>サンシュツ</t>
    </rPh>
    <rPh sb="42" eb="44">
      <t>ヤチン</t>
    </rPh>
    <rPh sb="44" eb="45">
      <t>トウ</t>
    </rPh>
    <rPh sb="46" eb="47">
      <t>ガク</t>
    </rPh>
    <phoneticPr fontId="2"/>
  </si>
  <si>
    <t>東武野田線　大和田駅　徒歩５分</t>
    <rPh sb="0" eb="2">
      <t>トウブ</t>
    </rPh>
    <rPh sb="2" eb="4">
      <t>ノダ</t>
    </rPh>
    <rPh sb="4" eb="5">
      <t>セン</t>
    </rPh>
    <rPh sb="6" eb="10">
      <t>オオワダエキ</t>
    </rPh>
    <rPh sb="11" eb="13">
      <t>トホ</t>
    </rPh>
    <rPh sb="14" eb="15">
      <t>フン</t>
    </rPh>
    <phoneticPr fontId="2"/>
  </si>
  <si>
    <t>アンサンブル浦和</t>
    <rPh sb="6" eb="8">
      <t>ウラワ</t>
    </rPh>
    <phoneticPr fontId="2"/>
  </si>
  <si>
    <r>
      <t>大字大門1</t>
    </r>
    <r>
      <rPr>
        <sz val="11"/>
        <rFont val="ＭＳ Ｐゴシック"/>
        <family val="3"/>
        <charset val="128"/>
      </rPr>
      <t>605-3</t>
    </r>
    <rPh sb="0" eb="2">
      <t>オオアザ</t>
    </rPh>
    <rPh sb="2" eb="4">
      <t>ダイモン</t>
    </rPh>
    <phoneticPr fontId="2"/>
  </si>
  <si>
    <t>埼玉高速鉄道線　浦和美園駅　徒歩18分</t>
    <rPh sb="0" eb="2">
      <t>サイタマ</t>
    </rPh>
    <rPh sb="2" eb="4">
      <t>コウソク</t>
    </rPh>
    <rPh sb="4" eb="6">
      <t>テツドウ</t>
    </rPh>
    <rPh sb="6" eb="7">
      <t>セン</t>
    </rPh>
    <rPh sb="8" eb="13">
      <t>ウラワミソノエキ</t>
    </rPh>
    <rPh sb="14" eb="16">
      <t>トホ</t>
    </rPh>
    <rPh sb="18" eb="19">
      <t>フン</t>
    </rPh>
    <phoneticPr fontId="2"/>
  </si>
  <si>
    <t>イリーゼ浦和大門</t>
    <rPh sb="4" eb="6">
      <t>ウラワ</t>
    </rPh>
    <rPh sb="6" eb="8">
      <t>ダイモン</t>
    </rPh>
    <phoneticPr fontId="2"/>
  </si>
  <si>
    <t>住宅型有料老人ホーム</t>
    <rPh sb="0" eb="3">
      <t>ジュウタクガタ</t>
    </rPh>
    <rPh sb="3" eb="5">
      <t>ユウリョウ</t>
    </rPh>
    <rPh sb="5" eb="7">
      <t>ロウジン</t>
    </rPh>
    <phoneticPr fontId="2"/>
  </si>
  <si>
    <t>在宅サービス利用可</t>
    <phoneticPr fontId="2"/>
  </si>
  <si>
    <t>大字大門８０８</t>
    <rPh sb="0" eb="2">
      <t>オオアザ</t>
    </rPh>
    <rPh sb="2" eb="4">
      <t>ダイモン</t>
    </rPh>
    <phoneticPr fontId="2"/>
  </si>
  <si>
    <t>全室個室
18㎡～18.6㎡</t>
    <rPh sb="0" eb="2">
      <t>ゼンシツ</t>
    </rPh>
    <rPh sb="2" eb="4">
      <t>コシツ</t>
    </rPh>
    <phoneticPr fontId="2"/>
  </si>
  <si>
    <t>ＪＲ武蔵野線　東川口駅　徒歩12分
埼玉高速鉄道　浦和美園駅
徒歩20分</t>
    <rPh sb="2" eb="6">
      <t>ムサシノセン</t>
    </rPh>
    <rPh sb="7" eb="8">
      <t>ヒガシ</t>
    </rPh>
    <rPh sb="8" eb="11">
      <t>カワグチエキ</t>
    </rPh>
    <rPh sb="12" eb="14">
      <t>トホ</t>
    </rPh>
    <rPh sb="16" eb="17">
      <t>フン</t>
    </rPh>
    <rPh sb="18" eb="20">
      <t>サイタマ</t>
    </rPh>
    <rPh sb="20" eb="22">
      <t>コウソク</t>
    </rPh>
    <rPh sb="22" eb="24">
      <t>テツドウ</t>
    </rPh>
    <rPh sb="25" eb="27">
      <t>ウラワ</t>
    </rPh>
    <rPh sb="27" eb="29">
      <t>ミソノ</t>
    </rPh>
    <rPh sb="29" eb="30">
      <t>エキ</t>
    </rPh>
    <rPh sb="31" eb="33">
      <t>トホ</t>
    </rPh>
    <rPh sb="35" eb="36">
      <t>フン</t>
    </rPh>
    <phoneticPr fontId="2"/>
  </si>
  <si>
    <t>奈良町22-9</t>
    <rPh sb="0" eb="2">
      <t>ナラ</t>
    </rPh>
    <rPh sb="2" eb="3">
      <t>マチ</t>
    </rPh>
    <phoneticPr fontId="2"/>
  </si>
  <si>
    <t>36～360万円</t>
    <rPh sb="6" eb="8">
      <t>マンエン</t>
    </rPh>
    <phoneticPr fontId="2"/>
  </si>
  <si>
    <t>JR高崎線　宮原駅　西口、東武バス「北高入口」下車、徒歩1分</t>
    <rPh sb="2" eb="5">
      <t>タカサキセン</t>
    </rPh>
    <rPh sb="6" eb="8">
      <t>ミヤハラ</t>
    </rPh>
    <rPh sb="8" eb="9">
      <t>エキ</t>
    </rPh>
    <rPh sb="10" eb="12">
      <t>ニシグチ</t>
    </rPh>
    <rPh sb="13" eb="15">
      <t>トウブ</t>
    </rPh>
    <rPh sb="18" eb="20">
      <t>キタコウ</t>
    </rPh>
    <rPh sb="20" eb="22">
      <t>イリグチ</t>
    </rPh>
    <rPh sb="23" eb="25">
      <t>ゲシャ</t>
    </rPh>
    <rPh sb="26" eb="28">
      <t>トホ</t>
    </rPh>
    <rPh sb="29" eb="30">
      <t>フン</t>
    </rPh>
    <phoneticPr fontId="2"/>
  </si>
  <si>
    <t>（株）シダー</t>
    <rPh sb="0" eb="3">
      <t>カブ</t>
    </rPh>
    <phoneticPr fontId="2"/>
  </si>
  <si>
    <t>福岡県北九州市小倉北区大畠一丁目7番19号</t>
    <rPh sb="0" eb="3">
      <t>フクオカケン</t>
    </rPh>
    <rPh sb="3" eb="7">
      <t>キタキュウシュウシ</t>
    </rPh>
    <rPh sb="7" eb="11">
      <t>コクラキタク</t>
    </rPh>
    <rPh sb="11" eb="13">
      <t>オオハタ</t>
    </rPh>
    <rPh sb="13" eb="16">
      <t>イッチョウメ</t>
    </rPh>
    <rPh sb="17" eb="18">
      <t>バン</t>
    </rPh>
    <rPh sb="20" eb="21">
      <t>ゴウ</t>
    </rPh>
    <phoneticPr fontId="2"/>
  </si>
  <si>
    <t>048-665-5770</t>
    <phoneticPr fontId="2"/>
  </si>
  <si>
    <t>イリーゼ大宮大和田</t>
    <rPh sb="4" eb="6">
      <t>オオミヤ</t>
    </rPh>
    <rPh sb="6" eb="9">
      <t>オオワダ</t>
    </rPh>
    <phoneticPr fontId="2"/>
  </si>
  <si>
    <t>南中丸1039-1</t>
    <rPh sb="1" eb="3">
      <t>ナカマル</t>
    </rPh>
    <phoneticPr fontId="2"/>
  </si>
  <si>
    <t>全室個室
18㎡～19.5㎡</t>
    <rPh sb="0" eb="2">
      <t>ゼンシツ</t>
    </rPh>
    <rPh sb="2" eb="4">
      <t>コシツ</t>
    </rPh>
    <phoneticPr fontId="2"/>
  </si>
  <si>
    <t>東武野田線　大和田駅　徒歩12分</t>
    <rPh sb="0" eb="2">
      <t>トウブ</t>
    </rPh>
    <rPh sb="2" eb="5">
      <t>ノダセン</t>
    </rPh>
    <rPh sb="6" eb="9">
      <t>オオワダ</t>
    </rPh>
    <rPh sb="9" eb="10">
      <t>エキ</t>
    </rPh>
    <rPh sb="11" eb="13">
      <t>トホ</t>
    </rPh>
    <rPh sb="15" eb="16">
      <t>フン</t>
    </rPh>
    <phoneticPr fontId="2"/>
  </si>
  <si>
    <t>H26.3.1 イリーゼ大宮南中丸から名称変更</t>
    <rPh sb="12" eb="14">
      <t>オオミヤ</t>
    </rPh>
    <rPh sb="14" eb="17">
      <t>ミナミナカマル</t>
    </rPh>
    <rPh sb="19" eb="21">
      <t>メイショウ</t>
    </rPh>
    <rPh sb="21" eb="23">
      <t>ヘンコウ</t>
    </rPh>
    <phoneticPr fontId="2"/>
  </si>
  <si>
    <t>イリーゼ大宮櫛引</t>
    <rPh sb="4" eb="6">
      <t>オオミヤ</t>
    </rPh>
    <rPh sb="6" eb="8">
      <t>クシヒキ</t>
    </rPh>
    <phoneticPr fontId="2"/>
  </si>
  <si>
    <t>櫛引町１－１２７－１</t>
  </si>
  <si>
    <t>0～120万円</t>
    <rPh sb="5" eb="7">
      <t>マンエン</t>
    </rPh>
    <phoneticPr fontId="2"/>
  </si>
  <si>
    <t>JR各線、東武野田線　大宮駅　徒歩15分</t>
    <rPh sb="2" eb="4">
      <t>カクセン</t>
    </rPh>
    <rPh sb="5" eb="7">
      <t>トウブ</t>
    </rPh>
    <rPh sb="7" eb="10">
      <t>ノダセン</t>
    </rPh>
    <rPh sb="11" eb="13">
      <t>オオミヤ</t>
    </rPh>
    <rPh sb="13" eb="14">
      <t>エキ</t>
    </rPh>
    <rPh sb="15" eb="17">
      <t>トホ</t>
    </rPh>
    <rPh sb="19" eb="20">
      <t>フン</t>
    </rPh>
    <phoneticPr fontId="2"/>
  </si>
  <si>
    <t>ニチイホーム大宮公園</t>
    <rPh sb="6" eb="8">
      <t>オオミヤ</t>
    </rPh>
    <rPh sb="8" eb="10">
      <t>コウエン</t>
    </rPh>
    <phoneticPr fontId="2"/>
  </si>
  <si>
    <t>1～2人室18.32～36.64㎡</t>
    <rPh sb="3" eb="4">
      <t>ニン</t>
    </rPh>
    <rPh sb="4" eb="5">
      <t>シツ</t>
    </rPh>
    <phoneticPr fontId="2"/>
  </si>
  <si>
    <t>0円
432万円
864万円</t>
    <rPh sb="1" eb="2">
      <t>エン</t>
    </rPh>
    <rPh sb="6" eb="8">
      <t>マンエン</t>
    </rPh>
    <rPh sb="12" eb="13">
      <t>マン</t>
    </rPh>
    <rPh sb="13" eb="14">
      <t>エン</t>
    </rPh>
    <phoneticPr fontId="2"/>
  </si>
  <si>
    <t>東武野田線　北大宮駅　徒歩9分</t>
    <rPh sb="0" eb="2">
      <t>トウブ</t>
    </rPh>
    <rPh sb="2" eb="5">
      <t>ノダセン</t>
    </rPh>
    <rPh sb="6" eb="9">
      <t>キタオオミヤ</t>
    </rPh>
    <rPh sb="9" eb="10">
      <t>エキ</t>
    </rPh>
    <rPh sb="11" eb="13">
      <t>トホ</t>
    </rPh>
    <rPh sb="14" eb="15">
      <t>フン</t>
    </rPh>
    <phoneticPr fontId="2"/>
  </si>
  <si>
    <t>さわやかいわつき館</t>
    <rPh sb="8" eb="9">
      <t>カン</t>
    </rPh>
    <phoneticPr fontId="2"/>
  </si>
  <si>
    <t>加倉４－２１－３０</t>
    <phoneticPr fontId="2"/>
  </si>
  <si>
    <t>全室個室
15.94～17.75㎡</t>
    <rPh sb="0" eb="2">
      <t>ゼンシツ</t>
    </rPh>
    <rPh sb="2" eb="4">
      <t>コシツ</t>
    </rPh>
    <phoneticPr fontId="2"/>
  </si>
  <si>
    <t>東武野田線　岩槻駅　徒歩15分</t>
    <phoneticPr fontId="2"/>
  </si>
  <si>
    <t>（株）さわやか倶楽部</t>
    <rPh sb="1" eb="2">
      <t>カブ</t>
    </rPh>
    <rPh sb="7" eb="10">
      <t>クラブ</t>
    </rPh>
    <phoneticPr fontId="2"/>
  </si>
  <si>
    <t>福岡県北九州市小倉北区熊本2-10-10</t>
    <rPh sb="0" eb="3">
      <t>フクオカケン</t>
    </rPh>
    <rPh sb="3" eb="7">
      <t>キタキュウシュウシ</t>
    </rPh>
    <rPh sb="7" eb="11">
      <t>コクラキタク</t>
    </rPh>
    <rPh sb="11" eb="13">
      <t>クマモト</t>
    </rPh>
    <phoneticPr fontId="2"/>
  </si>
  <si>
    <t>H25.8.12</t>
    <phoneticPr fontId="2"/>
  </si>
  <si>
    <t>H26.4.1</t>
    <phoneticPr fontId="2"/>
  </si>
  <si>
    <t>みんなの家・中央区円阿弥</t>
    <rPh sb="4" eb="5">
      <t>イエ</t>
    </rPh>
    <rPh sb="6" eb="9">
      <t>チュウオウク</t>
    </rPh>
    <rPh sb="9" eb="12">
      <t>エンナミ</t>
    </rPh>
    <phoneticPr fontId="2"/>
  </si>
  <si>
    <t>円阿弥5-5-17</t>
    <rPh sb="0" eb="3">
      <t>エンナミ</t>
    </rPh>
    <phoneticPr fontId="2"/>
  </si>
  <si>
    <t>JR大宮駅西口、西武バス「さいたま新都心西口」行乗車「円阿弥五丁目」下車、徒歩3分</t>
    <rPh sb="2" eb="5">
      <t>オオミヤエキ</t>
    </rPh>
    <rPh sb="5" eb="7">
      <t>ニシグチ</t>
    </rPh>
    <rPh sb="8" eb="10">
      <t>セイブ</t>
    </rPh>
    <rPh sb="17" eb="20">
      <t>シントシン</t>
    </rPh>
    <rPh sb="20" eb="22">
      <t>ニシグチ</t>
    </rPh>
    <rPh sb="23" eb="24">
      <t>イ</t>
    </rPh>
    <rPh sb="24" eb="26">
      <t>ジョウシャ</t>
    </rPh>
    <rPh sb="27" eb="30">
      <t>エンナミ</t>
    </rPh>
    <rPh sb="30" eb="33">
      <t>ゴチョウメ</t>
    </rPh>
    <rPh sb="34" eb="36">
      <t>ゲシャ</t>
    </rPh>
    <rPh sb="37" eb="39">
      <t>トホ</t>
    </rPh>
    <rPh sb="40" eb="41">
      <t>プン</t>
    </rPh>
    <phoneticPr fontId="2"/>
  </si>
  <si>
    <t>浦和さくら翔裕館</t>
    <rPh sb="0" eb="2">
      <t>ウラワ</t>
    </rPh>
    <rPh sb="5" eb="6">
      <t>ショウ</t>
    </rPh>
    <rPh sb="6" eb="7">
      <t>ユウ</t>
    </rPh>
    <rPh sb="7" eb="8">
      <t>カン</t>
    </rPh>
    <phoneticPr fontId="2"/>
  </si>
  <si>
    <t>桜田2-9-10</t>
    <rPh sb="0" eb="2">
      <t>サクラダ</t>
    </rPh>
    <phoneticPr fontId="2"/>
  </si>
  <si>
    <t>ＪＲ西浦和駅　徒歩16分</t>
    <rPh sb="2" eb="5">
      <t>ニシウラワ</t>
    </rPh>
    <rPh sb="5" eb="6">
      <t>エキ</t>
    </rPh>
    <rPh sb="7" eb="9">
      <t>トホ</t>
    </rPh>
    <rPh sb="11" eb="12">
      <t>フン</t>
    </rPh>
    <phoneticPr fontId="2"/>
  </si>
  <si>
    <t>（株）関東サンガ</t>
    <rPh sb="0" eb="3">
      <t>カブ</t>
    </rPh>
    <rPh sb="3" eb="5">
      <t>カントウ</t>
    </rPh>
    <phoneticPr fontId="2"/>
  </si>
  <si>
    <t>さいたま市大宮区桜木町4－252ユニオンビル9階</t>
    <rPh sb="4" eb="5">
      <t>シ</t>
    </rPh>
    <rPh sb="5" eb="7">
      <t>オオミヤ</t>
    </rPh>
    <rPh sb="7" eb="8">
      <t>ク</t>
    </rPh>
    <rPh sb="8" eb="11">
      <t>サクラギチョウ</t>
    </rPh>
    <rPh sb="23" eb="24">
      <t>カイ</t>
    </rPh>
    <phoneticPr fontId="2"/>
  </si>
  <si>
    <t>ベストライフ大宮北</t>
    <rPh sb="6" eb="8">
      <t>オオミヤ</t>
    </rPh>
    <phoneticPr fontId="2"/>
  </si>
  <si>
    <t>吉野町1-45-10</t>
    <rPh sb="0" eb="2">
      <t>ヨシノ</t>
    </rPh>
    <rPh sb="2" eb="3">
      <t>チョウ</t>
    </rPh>
    <phoneticPr fontId="2"/>
  </si>
  <si>
    <t>0～280万円</t>
    <rPh sb="5" eb="6">
      <t>マン</t>
    </rPh>
    <rPh sb="6" eb="7">
      <t>エン</t>
    </rPh>
    <phoneticPr fontId="2"/>
  </si>
  <si>
    <t>埼玉新都市交通ニューシャトル「今羽」駅　徒歩2分</t>
    <rPh sb="0" eb="2">
      <t>サイタマ</t>
    </rPh>
    <rPh sb="2" eb="5">
      <t>シントシ</t>
    </rPh>
    <rPh sb="5" eb="7">
      <t>コウツウ</t>
    </rPh>
    <rPh sb="15" eb="17">
      <t>コンバ</t>
    </rPh>
    <rPh sb="18" eb="19">
      <t>エキ</t>
    </rPh>
    <rPh sb="20" eb="22">
      <t>トホ</t>
    </rPh>
    <rPh sb="23" eb="24">
      <t>フン</t>
    </rPh>
    <phoneticPr fontId="2"/>
  </si>
  <si>
    <t>上野6-3-10</t>
    <rPh sb="0" eb="2">
      <t>ウエノ</t>
    </rPh>
    <phoneticPr fontId="2"/>
  </si>
  <si>
    <t>東武野田線　東岩槻駅　徒歩27分</t>
    <rPh sb="0" eb="2">
      <t>トウブ</t>
    </rPh>
    <rPh sb="2" eb="5">
      <t>ノダセン</t>
    </rPh>
    <rPh sb="6" eb="10">
      <t>ヒガシイワツキエキ</t>
    </rPh>
    <rPh sb="11" eb="13">
      <t>トホ</t>
    </rPh>
    <rPh sb="15" eb="16">
      <t>フン</t>
    </rPh>
    <phoneticPr fontId="2"/>
  </si>
  <si>
    <t>（株）日本ヒューマンサポート</t>
    <rPh sb="1" eb="2">
      <t>カブ</t>
    </rPh>
    <rPh sb="3" eb="5">
      <t>ニホン</t>
    </rPh>
    <phoneticPr fontId="2"/>
  </si>
  <si>
    <t>埼玉県春日部市備後西5-1-44</t>
    <rPh sb="0" eb="3">
      <t>サイタマケン</t>
    </rPh>
    <rPh sb="3" eb="7">
      <t>カスカベシ</t>
    </rPh>
    <rPh sb="7" eb="8">
      <t>ビ</t>
    </rPh>
    <rPh sb="8" eb="9">
      <t>ゴ</t>
    </rPh>
    <rPh sb="9" eb="10">
      <t>ニシ</t>
    </rPh>
    <phoneticPr fontId="2"/>
  </si>
  <si>
    <t>ニチイホーム与野本町</t>
    <rPh sb="6" eb="8">
      <t>ヨノ</t>
    </rPh>
    <rPh sb="8" eb="10">
      <t>ホンマチ</t>
    </rPh>
    <phoneticPr fontId="2"/>
  </si>
  <si>
    <t>上大久保932-1</t>
    <rPh sb="1" eb="4">
      <t>オオクボ</t>
    </rPh>
    <phoneticPr fontId="2"/>
  </si>
  <si>
    <t>JR北浦和駅からバス15分、ＪＲ与野本町駅から徒歩20分</t>
    <rPh sb="2" eb="5">
      <t>キタウラワ</t>
    </rPh>
    <rPh sb="5" eb="6">
      <t>エキ</t>
    </rPh>
    <rPh sb="12" eb="13">
      <t>フン</t>
    </rPh>
    <rPh sb="16" eb="20">
      <t>ヨノホンマチ</t>
    </rPh>
    <rPh sb="20" eb="21">
      <t>エキ</t>
    </rPh>
    <rPh sb="23" eb="25">
      <t>トホ</t>
    </rPh>
    <rPh sb="27" eb="28">
      <t>フン</t>
    </rPh>
    <phoneticPr fontId="2"/>
  </si>
  <si>
    <t>レジデンス浦和美園</t>
    <rPh sb="5" eb="7">
      <t>ウラワ</t>
    </rPh>
    <rPh sb="7" eb="9">
      <t>ミソノ</t>
    </rPh>
    <phoneticPr fontId="2"/>
  </si>
  <si>
    <t>全室個室
18.7㎡</t>
    <rPh sb="0" eb="2">
      <t>ゼンシツ</t>
    </rPh>
    <rPh sb="2" eb="4">
      <t>コシツ</t>
    </rPh>
    <phoneticPr fontId="2"/>
  </si>
  <si>
    <t>138,000円（食費除く）</t>
    <rPh sb="7" eb="8">
      <t>エン</t>
    </rPh>
    <rPh sb="9" eb="11">
      <t>ショクヒ</t>
    </rPh>
    <rPh sb="11" eb="12">
      <t>ノゾ</t>
    </rPh>
    <phoneticPr fontId="2"/>
  </si>
  <si>
    <t>埼玉高速鉄道　浦和美園駅　徒歩8分</t>
    <rPh sb="0" eb="2">
      <t>サイタマ</t>
    </rPh>
    <rPh sb="2" eb="4">
      <t>コウソク</t>
    </rPh>
    <rPh sb="4" eb="6">
      <t>テツドウ</t>
    </rPh>
    <rPh sb="7" eb="12">
      <t>ウラワミソノエキ</t>
    </rPh>
    <rPh sb="13" eb="15">
      <t>トホ</t>
    </rPh>
    <rPh sb="16" eb="17">
      <t>フン</t>
    </rPh>
    <phoneticPr fontId="2"/>
  </si>
  <si>
    <t>イリーゼ東岩槻</t>
    <rPh sb="4" eb="5">
      <t>ヒガシ</t>
    </rPh>
    <rPh sb="5" eb="7">
      <t>イワツキ</t>
    </rPh>
    <phoneticPr fontId="2"/>
  </si>
  <si>
    <t>入居時自立・要支援・要介護</t>
    <phoneticPr fontId="2"/>
  </si>
  <si>
    <t>東岩槻1丁目8番9</t>
    <rPh sb="0" eb="1">
      <t>ヒガシ</t>
    </rPh>
    <rPh sb="1" eb="3">
      <t>イワツキ</t>
    </rPh>
    <rPh sb="4" eb="6">
      <t>チョウメ</t>
    </rPh>
    <rPh sb="7" eb="8">
      <t>バン</t>
    </rPh>
    <phoneticPr fontId="2"/>
  </si>
  <si>
    <t>東武野田線　東岩槻駅　徒歩５分</t>
    <rPh sb="0" eb="2">
      <t>トウブ</t>
    </rPh>
    <rPh sb="2" eb="5">
      <t>ノダセン</t>
    </rPh>
    <rPh sb="6" eb="7">
      <t>ヒガシ</t>
    </rPh>
    <rPh sb="7" eb="9">
      <t>イワツキ</t>
    </rPh>
    <rPh sb="9" eb="10">
      <t>エキ</t>
    </rPh>
    <rPh sb="11" eb="13">
      <t>トホ</t>
    </rPh>
    <rPh sb="14" eb="15">
      <t>フン</t>
    </rPh>
    <phoneticPr fontId="2"/>
  </si>
  <si>
    <t>イリーゼ中浦和</t>
    <rPh sb="4" eb="7">
      <t>ナカウラワ</t>
    </rPh>
    <phoneticPr fontId="2"/>
  </si>
  <si>
    <t>鹿手袋2-6-20</t>
    <rPh sb="0" eb="1">
      <t>シカ</t>
    </rPh>
    <rPh sb="1" eb="2">
      <t>テ</t>
    </rPh>
    <rPh sb="2" eb="3">
      <t>フクロ</t>
    </rPh>
    <phoneticPr fontId="2"/>
  </si>
  <si>
    <t>全室個室
18㎡～19.77㎡</t>
    <rPh sb="0" eb="2">
      <t>ゼンシツ</t>
    </rPh>
    <rPh sb="2" eb="4">
      <t>コシツ</t>
    </rPh>
    <phoneticPr fontId="2"/>
  </si>
  <si>
    <t>JR埼京線　中浦和駅　徒歩2分</t>
    <rPh sb="2" eb="5">
      <t>サイキョウセン</t>
    </rPh>
    <rPh sb="5" eb="6">
      <t>トウセン</t>
    </rPh>
    <rPh sb="6" eb="9">
      <t>ナカウラワ</t>
    </rPh>
    <rPh sb="9" eb="10">
      <t>エキ</t>
    </rPh>
    <rPh sb="11" eb="13">
      <t>トホ</t>
    </rPh>
    <rPh sb="14" eb="15">
      <t>フン</t>
    </rPh>
    <phoneticPr fontId="2"/>
  </si>
  <si>
    <t>大宮東ケアパークそよ風</t>
    <rPh sb="0" eb="2">
      <t>オオミヤ</t>
    </rPh>
    <rPh sb="2" eb="3">
      <t>ヒガシ</t>
    </rPh>
    <rPh sb="10" eb="11">
      <t>カゼ</t>
    </rPh>
    <phoneticPr fontId="2"/>
  </si>
  <si>
    <r>
      <t>南中野1</t>
    </r>
    <r>
      <rPr>
        <sz val="11"/>
        <rFont val="ＭＳ Ｐゴシック"/>
        <family val="3"/>
        <charset val="128"/>
      </rPr>
      <t>117番3</t>
    </r>
    <rPh sb="0" eb="1">
      <t>ミナミ</t>
    </rPh>
    <rPh sb="1" eb="3">
      <t>ナカノ</t>
    </rPh>
    <rPh sb="7" eb="8">
      <t>バン</t>
    </rPh>
    <phoneticPr fontId="2"/>
  </si>
  <si>
    <t>全室個室
18.11㎡</t>
    <rPh sb="0" eb="2">
      <t>ゼンシツ</t>
    </rPh>
    <rPh sb="2" eb="4">
      <t>コシツ</t>
    </rPh>
    <phoneticPr fontId="2"/>
  </si>
  <si>
    <t>東武野田線　大和田駅　バス「蓮沼」下車徒歩10分</t>
    <rPh sb="0" eb="2">
      <t>トウブ</t>
    </rPh>
    <rPh sb="2" eb="5">
      <t>ノダセン</t>
    </rPh>
    <rPh sb="6" eb="9">
      <t>オオワダ</t>
    </rPh>
    <rPh sb="9" eb="10">
      <t>エキ</t>
    </rPh>
    <rPh sb="14" eb="16">
      <t>ハスヌマ</t>
    </rPh>
    <rPh sb="17" eb="19">
      <t>ゲシャ</t>
    </rPh>
    <rPh sb="19" eb="21">
      <t>トホ</t>
    </rPh>
    <rPh sb="23" eb="24">
      <t>フン</t>
    </rPh>
    <phoneticPr fontId="2"/>
  </si>
  <si>
    <t>ふるさとホーム岩槻</t>
    <rPh sb="7" eb="9">
      <t>イワツキ</t>
    </rPh>
    <phoneticPr fontId="2"/>
  </si>
  <si>
    <t>介護付有料老人ホーム（一般型特定施設入居者生活介護）</t>
    <phoneticPr fontId="2"/>
  </si>
  <si>
    <t>さいたま市指定介護保険特定（一般型特定施設）</t>
    <phoneticPr fontId="2"/>
  </si>
  <si>
    <t>本丸３丁目１９番３３</t>
    <rPh sb="0" eb="2">
      <t>ホンマル</t>
    </rPh>
    <rPh sb="3" eb="5">
      <t>チョウメ</t>
    </rPh>
    <rPh sb="7" eb="8">
      <t>バン</t>
    </rPh>
    <phoneticPr fontId="2"/>
  </si>
  <si>
    <t>東武野田線　岩槻駅　徒歩２０分</t>
    <rPh sb="0" eb="2">
      <t>トウブ</t>
    </rPh>
    <rPh sb="2" eb="5">
      <t>ノダセン</t>
    </rPh>
    <rPh sb="6" eb="8">
      <t>イワツキ</t>
    </rPh>
    <rPh sb="8" eb="9">
      <t>エキ</t>
    </rPh>
    <rPh sb="10" eb="12">
      <t>トホ</t>
    </rPh>
    <rPh sb="14" eb="15">
      <t>フン</t>
    </rPh>
    <phoneticPr fontId="2"/>
  </si>
  <si>
    <t>（株）ヴァティー</t>
    <rPh sb="1" eb="2">
      <t>カブ</t>
    </rPh>
    <phoneticPr fontId="2"/>
  </si>
  <si>
    <t>東京都港区新橋3‐11‐1</t>
    <rPh sb="0" eb="3">
      <t>トウキョウト</t>
    </rPh>
    <rPh sb="3" eb="5">
      <t>ミナトク</t>
    </rPh>
    <rPh sb="5" eb="7">
      <t>シンバシ</t>
    </rPh>
    <phoneticPr fontId="2"/>
  </si>
  <si>
    <t>さわやかおおみや館</t>
    <rPh sb="8" eb="9">
      <t>カン</t>
    </rPh>
    <phoneticPr fontId="2"/>
  </si>
  <si>
    <t>内野本郷１０８２番１　他</t>
    <rPh sb="0" eb="2">
      <t>ウチノ</t>
    </rPh>
    <rPh sb="2" eb="4">
      <t>ホンゴウ</t>
    </rPh>
    <rPh sb="8" eb="9">
      <t>バン</t>
    </rPh>
    <rPh sb="11" eb="12">
      <t>ホカ</t>
    </rPh>
    <phoneticPr fontId="2"/>
  </si>
  <si>
    <t>048-788-2499</t>
    <phoneticPr fontId="2"/>
  </si>
  <si>
    <t>全室個室
16.2㎡</t>
    <rPh sb="0" eb="2">
      <t>ゼンシツ</t>
    </rPh>
    <rPh sb="2" eb="4">
      <t>コシツ</t>
    </rPh>
    <phoneticPr fontId="2"/>
  </si>
  <si>
    <t>ＪＲ川越線　西大宮駅　徒歩１５分</t>
    <rPh sb="2" eb="5">
      <t>カワゴエセン</t>
    </rPh>
    <rPh sb="6" eb="7">
      <t>ニシ</t>
    </rPh>
    <rPh sb="7" eb="9">
      <t>オオミヤ</t>
    </rPh>
    <rPh sb="9" eb="10">
      <t>エキ</t>
    </rPh>
    <rPh sb="11" eb="13">
      <t>トホ</t>
    </rPh>
    <rPh sb="15" eb="16">
      <t>フン</t>
    </rPh>
    <phoneticPr fontId="2"/>
  </si>
  <si>
    <t>北九州市小倉北区熊本2丁目10番10号</t>
    <rPh sb="0" eb="3">
      <t>キタキュウシュウ</t>
    </rPh>
    <rPh sb="3" eb="4">
      <t>シ</t>
    </rPh>
    <rPh sb="4" eb="6">
      <t>オグラ</t>
    </rPh>
    <rPh sb="6" eb="8">
      <t>キタク</t>
    </rPh>
    <rPh sb="8" eb="10">
      <t>クマモト</t>
    </rPh>
    <rPh sb="11" eb="13">
      <t>チョウメ</t>
    </rPh>
    <rPh sb="15" eb="16">
      <t>バン</t>
    </rPh>
    <rPh sb="18" eb="19">
      <t>ゴウ</t>
    </rPh>
    <phoneticPr fontId="2"/>
  </si>
  <si>
    <t>みんなの家・大宮内野本郷</t>
    <rPh sb="4" eb="5">
      <t>イエ</t>
    </rPh>
    <rPh sb="6" eb="8">
      <t>オオミヤ</t>
    </rPh>
    <rPh sb="8" eb="10">
      <t>ウチノ</t>
    </rPh>
    <rPh sb="10" eb="12">
      <t>ホンゴウ</t>
    </rPh>
    <phoneticPr fontId="1"/>
  </si>
  <si>
    <t>介護付有料老人ホーム（一般型特定施設入居者生活介護）</t>
  </si>
  <si>
    <t>利用権方式</t>
    <rPh sb="0" eb="3">
      <t>リヨウケン</t>
    </rPh>
    <rPh sb="3" eb="5">
      <t>ホウシキ</t>
    </rPh>
    <phoneticPr fontId="1"/>
  </si>
  <si>
    <t>入居時要支援・要介護</t>
  </si>
  <si>
    <t>さいたま市指定介護保険特定（一般型特定施設）</t>
  </si>
  <si>
    <t>内野本郷４７７番１</t>
    <phoneticPr fontId="2"/>
  </si>
  <si>
    <t>全室個室
13.21～13.51㎡</t>
  </si>
  <si>
    <t>なし</t>
  </si>
  <si>
    <t>ＪＲ高崎線　宮原駅西口　東武バス「花の丘」若しくは「西大宮駅」行　「内野本郷」下車　徒歩４分</t>
    <rPh sb="2" eb="4">
      <t>タカサキ</t>
    </rPh>
    <rPh sb="4" eb="5">
      <t>セン</t>
    </rPh>
    <rPh sb="6" eb="8">
      <t>ミヤハラ</t>
    </rPh>
    <rPh sb="8" eb="9">
      <t>エキ</t>
    </rPh>
    <rPh sb="9" eb="11">
      <t>ニシグチ</t>
    </rPh>
    <rPh sb="12" eb="14">
      <t>トウブ</t>
    </rPh>
    <rPh sb="17" eb="18">
      <t>ハナ</t>
    </rPh>
    <rPh sb="19" eb="20">
      <t>オカ</t>
    </rPh>
    <rPh sb="21" eb="22">
      <t>モ</t>
    </rPh>
    <rPh sb="26" eb="27">
      <t>ニシ</t>
    </rPh>
    <rPh sb="27" eb="29">
      <t>オオミヤ</t>
    </rPh>
    <rPh sb="29" eb="30">
      <t>エキ</t>
    </rPh>
    <rPh sb="31" eb="32">
      <t>ユキ</t>
    </rPh>
    <rPh sb="34" eb="36">
      <t>ウチノ</t>
    </rPh>
    <rPh sb="36" eb="38">
      <t>ホンゴウ</t>
    </rPh>
    <rPh sb="39" eb="41">
      <t>ゲシャ</t>
    </rPh>
    <rPh sb="42" eb="44">
      <t>トホ</t>
    </rPh>
    <rPh sb="45" eb="46">
      <t>フン</t>
    </rPh>
    <phoneticPr fontId="1"/>
  </si>
  <si>
    <t>さいたま市大宮区三橋2-795</t>
  </si>
  <si>
    <t>みんなの家・与野公園</t>
    <rPh sb="4" eb="5">
      <t>イエ</t>
    </rPh>
    <rPh sb="6" eb="8">
      <t>ヨノ</t>
    </rPh>
    <rPh sb="8" eb="10">
      <t>コウエン</t>
    </rPh>
    <phoneticPr fontId="2"/>
  </si>
  <si>
    <t>本町東５丁目６番５</t>
    <rPh sb="2" eb="3">
      <t>ヒガシ</t>
    </rPh>
    <rPh sb="7" eb="8">
      <t>バン</t>
    </rPh>
    <phoneticPr fontId="2"/>
  </si>
  <si>
    <t>JR埼京線　北与野駅下車　徒歩8分、与野本町下車　徒歩14分</t>
    <rPh sb="2" eb="5">
      <t>サイキョウセン</t>
    </rPh>
    <rPh sb="6" eb="9">
      <t>キタヨノ</t>
    </rPh>
    <rPh sb="9" eb="10">
      <t>エキ</t>
    </rPh>
    <rPh sb="10" eb="12">
      <t>ゲシャ</t>
    </rPh>
    <rPh sb="13" eb="15">
      <t>トホ</t>
    </rPh>
    <rPh sb="16" eb="17">
      <t>フン</t>
    </rPh>
    <rPh sb="18" eb="22">
      <t>ヨノホンマチ</t>
    </rPh>
    <rPh sb="22" eb="24">
      <t>ゲシャ</t>
    </rPh>
    <rPh sb="25" eb="27">
      <t>トホ</t>
    </rPh>
    <rPh sb="29" eb="30">
      <t>フン</t>
    </rPh>
    <phoneticPr fontId="2"/>
  </si>
  <si>
    <t>みんなの家・中浦和</t>
    <rPh sb="4" eb="5">
      <t>イエ</t>
    </rPh>
    <rPh sb="6" eb="7">
      <t>ナカ</t>
    </rPh>
    <rPh sb="7" eb="9">
      <t>ウラワ</t>
    </rPh>
    <phoneticPr fontId="2"/>
  </si>
  <si>
    <t>西堀６丁目９番１</t>
    <rPh sb="0" eb="2">
      <t>ニシボリ</t>
    </rPh>
    <rPh sb="3" eb="5">
      <t>チョウメ</t>
    </rPh>
    <rPh sb="6" eb="7">
      <t>バン</t>
    </rPh>
    <phoneticPr fontId="2"/>
  </si>
  <si>
    <t>ニチイホームさいたま新都心</t>
    <rPh sb="10" eb="13">
      <t>シントシン</t>
    </rPh>
    <phoneticPr fontId="2"/>
  </si>
  <si>
    <t>吉敷町４丁目２５５番１</t>
    <rPh sb="0" eb="2">
      <t>キシキ</t>
    </rPh>
    <rPh sb="2" eb="3">
      <t>マチ</t>
    </rPh>
    <rPh sb="4" eb="6">
      <t>チョウメ</t>
    </rPh>
    <rPh sb="9" eb="10">
      <t>バン</t>
    </rPh>
    <phoneticPr fontId="2"/>
  </si>
  <si>
    <t>0～1,176万円</t>
    <rPh sb="7" eb="9">
      <t>マンエン</t>
    </rPh>
    <phoneticPr fontId="2"/>
  </si>
  <si>
    <t>ＪＲ京浜東北線　さいたま新都心駅下車　徒歩8分</t>
    <rPh sb="2" eb="4">
      <t>ケイヒン</t>
    </rPh>
    <rPh sb="4" eb="7">
      <t>トウホクセン</t>
    </rPh>
    <rPh sb="12" eb="15">
      <t>シントシン</t>
    </rPh>
    <rPh sb="15" eb="16">
      <t>エキ</t>
    </rPh>
    <rPh sb="16" eb="18">
      <t>ゲシャ</t>
    </rPh>
    <rPh sb="19" eb="21">
      <t>トホ</t>
    </rPh>
    <rPh sb="22" eb="23">
      <t>フン</t>
    </rPh>
    <phoneticPr fontId="2"/>
  </si>
  <si>
    <t>東京都千代田区神田駿河台2‐9</t>
    <rPh sb="0" eb="3">
      <t>トウキョウト</t>
    </rPh>
    <rPh sb="3" eb="7">
      <t>チヨダク</t>
    </rPh>
    <rPh sb="7" eb="9">
      <t>カンダ</t>
    </rPh>
    <rPh sb="9" eb="11">
      <t>スルガ</t>
    </rPh>
    <rPh sb="11" eb="12">
      <t>ダイ</t>
    </rPh>
    <phoneticPr fontId="2"/>
  </si>
  <si>
    <t>ニチイホーム北浦和</t>
    <rPh sb="6" eb="9">
      <t>キタウラワ</t>
    </rPh>
    <phoneticPr fontId="2"/>
  </si>
  <si>
    <t>大東２丁目３番１１号</t>
    <rPh sb="0" eb="2">
      <t>ダイトウ</t>
    </rPh>
    <rPh sb="3" eb="5">
      <t>チョウメ</t>
    </rPh>
    <rPh sb="6" eb="7">
      <t>バン</t>
    </rPh>
    <rPh sb="9" eb="10">
      <t>ゴウ</t>
    </rPh>
    <phoneticPr fontId="2"/>
  </si>
  <si>
    <t>0～864万円</t>
    <rPh sb="5" eb="7">
      <t>マンエン</t>
    </rPh>
    <phoneticPr fontId="2"/>
  </si>
  <si>
    <t>ＪＲ京浜東北線　北浦和駅　バス6分</t>
    <rPh sb="2" eb="4">
      <t>ケイヒン</t>
    </rPh>
    <rPh sb="4" eb="7">
      <t>トウホクセン</t>
    </rPh>
    <rPh sb="8" eb="11">
      <t>キタウラワ</t>
    </rPh>
    <rPh sb="11" eb="12">
      <t>エキ</t>
    </rPh>
    <rPh sb="16" eb="17">
      <t>フン</t>
    </rPh>
    <phoneticPr fontId="2"/>
  </si>
  <si>
    <t>見沼ひばり館</t>
    <rPh sb="0" eb="2">
      <t>ミヌマ</t>
    </rPh>
    <rPh sb="5" eb="6">
      <t>カン</t>
    </rPh>
    <phoneticPr fontId="2"/>
  </si>
  <si>
    <t>蓮沼1450番地</t>
    <rPh sb="0" eb="2">
      <t>ハスヌマ</t>
    </rPh>
    <rPh sb="6" eb="8">
      <t>バンチ</t>
    </rPh>
    <phoneticPr fontId="2"/>
  </si>
  <si>
    <t>1人室
12.59㎡</t>
    <rPh sb="1" eb="2">
      <t>リ</t>
    </rPh>
    <rPh sb="2" eb="3">
      <t>シツ</t>
    </rPh>
    <phoneticPr fontId="2"/>
  </si>
  <si>
    <t>東武野田線　七里駅　東武バス「八木アンテナ停留所」徒歩4分</t>
    <rPh sb="0" eb="2">
      <t>トウブ</t>
    </rPh>
    <rPh sb="2" eb="5">
      <t>ノダセン</t>
    </rPh>
    <rPh sb="6" eb="9">
      <t>ナナサトエキ</t>
    </rPh>
    <rPh sb="10" eb="12">
      <t>トウブ</t>
    </rPh>
    <rPh sb="15" eb="17">
      <t>ヤギ</t>
    </rPh>
    <rPh sb="21" eb="24">
      <t>テイリュウジョ</t>
    </rPh>
    <rPh sb="25" eb="27">
      <t>トホ</t>
    </rPh>
    <rPh sb="28" eb="29">
      <t>プン</t>
    </rPh>
    <phoneticPr fontId="2"/>
  </si>
  <si>
    <t>(株)ケアプランニング</t>
    <rPh sb="0" eb="3">
      <t>カブ</t>
    </rPh>
    <phoneticPr fontId="2"/>
  </si>
  <si>
    <t>さいたま市北区日進町2-541-1</t>
    <rPh sb="4" eb="5">
      <t>シ</t>
    </rPh>
    <rPh sb="5" eb="7">
      <t>キタク</t>
    </rPh>
    <rPh sb="7" eb="9">
      <t>ニッシン</t>
    </rPh>
    <rPh sb="9" eb="10">
      <t>チョウ</t>
    </rPh>
    <phoneticPr fontId="2"/>
  </si>
  <si>
    <t>みんなの家・三橋４丁目</t>
    <rPh sb="4" eb="5">
      <t>イエ</t>
    </rPh>
    <rPh sb="6" eb="8">
      <t>ミハシ</t>
    </rPh>
    <rPh sb="9" eb="11">
      <t>チョウメ</t>
    </rPh>
    <phoneticPr fontId="2"/>
  </si>
  <si>
    <t>ＪＲ大宮駅　西口バス停発　「西高校」下車　徒歩5分</t>
    <rPh sb="2" eb="4">
      <t>オオミヤ</t>
    </rPh>
    <rPh sb="4" eb="5">
      <t>エキ</t>
    </rPh>
    <rPh sb="6" eb="8">
      <t>ニシグチ</t>
    </rPh>
    <rPh sb="10" eb="11">
      <t>テイ</t>
    </rPh>
    <rPh sb="11" eb="12">
      <t>ハツ</t>
    </rPh>
    <rPh sb="14" eb="15">
      <t>ニシ</t>
    </rPh>
    <rPh sb="15" eb="17">
      <t>コウコウ</t>
    </rPh>
    <rPh sb="18" eb="20">
      <t>ゲシャ</t>
    </rPh>
    <rPh sb="21" eb="23">
      <t>トホ</t>
    </rPh>
    <rPh sb="24" eb="25">
      <t>フン</t>
    </rPh>
    <phoneticPr fontId="2"/>
  </si>
  <si>
    <t>コンフォータブル・プラス下大久保</t>
    <rPh sb="12" eb="16">
      <t>シモオオクボ</t>
    </rPh>
    <phoneticPr fontId="2"/>
  </si>
  <si>
    <t>下大久保１０番地２</t>
    <rPh sb="0" eb="1">
      <t>シモ</t>
    </rPh>
    <rPh sb="1" eb="4">
      <t>オオクボ</t>
    </rPh>
    <phoneticPr fontId="2"/>
  </si>
  <si>
    <t>全室個室
7.56㎡</t>
    <rPh sb="0" eb="2">
      <t>ゼンシツ</t>
    </rPh>
    <rPh sb="2" eb="4">
      <t>コシツ</t>
    </rPh>
    <phoneticPr fontId="2"/>
  </si>
  <si>
    <t>JR南与野駅　北口バス停発
「埼玉大学」下車　徒歩5分</t>
    <rPh sb="2" eb="6">
      <t>ミナミヨノエキ</t>
    </rPh>
    <rPh sb="7" eb="9">
      <t>キタグチ</t>
    </rPh>
    <rPh sb="11" eb="12">
      <t>テイ</t>
    </rPh>
    <rPh sb="12" eb="13">
      <t>ハツ</t>
    </rPh>
    <rPh sb="15" eb="17">
      <t>サイタマ</t>
    </rPh>
    <rPh sb="17" eb="19">
      <t>ダイガク</t>
    </rPh>
    <rPh sb="20" eb="22">
      <t>ゲシャ</t>
    </rPh>
    <rPh sb="23" eb="25">
      <t>トホ</t>
    </rPh>
    <rPh sb="26" eb="27">
      <t>フン</t>
    </rPh>
    <phoneticPr fontId="2"/>
  </si>
  <si>
    <t>(株)ウェルハウス</t>
    <rPh sb="0" eb="3">
      <t>カブ</t>
    </rPh>
    <phoneticPr fontId="2"/>
  </si>
  <si>
    <t>西おおみや翔裕館</t>
    <rPh sb="0" eb="1">
      <t>ニシ</t>
    </rPh>
    <rPh sb="5" eb="6">
      <t>ショウ</t>
    </rPh>
    <rPh sb="6" eb="7">
      <t>ユウ</t>
    </rPh>
    <rPh sb="7" eb="8">
      <t>カン</t>
    </rPh>
    <phoneticPr fontId="2"/>
  </si>
  <si>
    <t>指扇３６２４番地</t>
    <rPh sb="0" eb="2">
      <t>サシオウギ</t>
    </rPh>
    <rPh sb="6" eb="8">
      <t>バンチ</t>
    </rPh>
    <phoneticPr fontId="2"/>
  </si>
  <si>
    <t>全室個室
10.77㎡～11.81㎡</t>
    <rPh sb="0" eb="2">
      <t>ゼンシツ</t>
    </rPh>
    <rPh sb="2" eb="4">
      <t>コシツ</t>
    </rPh>
    <phoneticPr fontId="2"/>
  </si>
  <si>
    <t>JR西大宮駅　南口　徒歩3分</t>
    <rPh sb="2" eb="3">
      <t>ニシ</t>
    </rPh>
    <rPh sb="3" eb="5">
      <t>オオミヤ</t>
    </rPh>
    <rPh sb="5" eb="6">
      <t>エキ</t>
    </rPh>
    <rPh sb="7" eb="9">
      <t>ミナミグチ</t>
    </rPh>
    <rPh sb="10" eb="12">
      <t>トホ</t>
    </rPh>
    <rPh sb="13" eb="14">
      <t>プン</t>
    </rPh>
    <phoneticPr fontId="2"/>
  </si>
  <si>
    <t>（株）関東サンガ</t>
    <rPh sb="1" eb="2">
      <t>カブ</t>
    </rPh>
    <rPh sb="3" eb="5">
      <t>カントウ</t>
    </rPh>
    <phoneticPr fontId="2"/>
  </si>
  <si>
    <t>施設追加の場合ここから行を挿入</t>
    <rPh sb="0" eb="2">
      <t>シセツ</t>
    </rPh>
    <rPh sb="2" eb="4">
      <t>ツイカ</t>
    </rPh>
    <rPh sb="5" eb="7">
      <t>バアイ</t>
    </rPh>
    <rPh sb="11" eb="12">
      <t>ギョウ</t>
    </rPh>
    <rPh sb="13" eb="15">
      <t>ソウニュウ</t>
    </rPh>
    <phoneticPr fontId="2"/>
  </si>
  <si>
    <t>※サービス付き高齢者向け住宅の一覧につきましては（http://www.city.saitama.jp/002/003/003/001/004/p017445.html）をご確認ください。</t>
    <rPh sb="5" eb="6">
      <t>ツ</t>
    </rPh>
    <rPh sb="7" eb="10">
      <t>コウレイシャ</t>
    </rPh>
    <rPh sb="10" eb="11">
      <t>ム</t>
    </rPh>
    <rPh sb="12" eb="14">
      <t>ジュウタク</t>
    </rPh>
    <rPh sb="15" eb="17">
      <t>イチラン</t>
    </rPh>
    <rPh sb="87" eb="89">
      <t>カクニン</t>
    </rPh>
    <phoneticPr fontId="2"/>
  </si>
  <si>
    <r>
      <t>②</t>
    </r>
    <r>
      <rPr>
        <sz val="18"/>
        <color rgb="FFFF0000"/>
        <rFont val="HGS創英角ｺﾞｼｯｸUB"/>
        <family val="3"/>
        <charset val="128"/>
      </rPr>
      <t>住所地特例対象外</t>
    </r>
    <r>
      <rPr>
        <sz val="18"/>
        <rFont val="HGS創英角ｺﾞｼｯｸUB"/>
        <family val="3"/>
        <charset val="128"/>
      </rPr>
      <t>有料老人ホーム（サービス付き高齢者向け住宅を除く）</t>
    </r>
    <rPh sb="1" eb="3">
      <t>ジュウショ</t>
    </rPh>
    <rPh sb="3" eb="4">
      <t>チ</t>
    </rPh>
    <rPh sb="4" eb="6">
      <t>トクレイ</t>
    </rPh>
    <rPh sb="6" eb="8">
      <t>タイショウ</t>
    </rPh>
    <rPh sb="8" eb="9">
      <t>ガイ</t>
    </rPh>
    <rPh sb="9" eb="11">
      <t>ユウリョウ</t>
    </rPh>
    <rPh sb="11" eb="13">
      <t>ロウジン</t>
    </rPh>
    <rPh sb="21" eb="22">
      <t>ツ</t>
    </rPh>
    <rPh sb="23" eb="26">
      <t>コウレイシャ</t>
    </rPh>
    <rPh sb="26" eb="27">
      <t>ム</t>
    </rPh>
    <rPh sb="28" eb="30">
      <t>ジュウタク</t>
    </rPh>
    <rPh sb="31" eb="32">
      <t>ノゾジュウショチトクレイタイショウユウリョウロウジンツコウレイシャムジュウタクノゾジュウショチトクレイタイショウユウリョウロウジンツコウレイシャムジュウタクノゾジュウショチトクレイタイショウユウリョウロウジンツコウレイシャムジュウタクノゾジュウショチトクレイタイショウユウリョウロウジンツコウレイシャムジュウタクノゾジュウショチトクレイタイショウユウリョウロウジンツコウレイシャムジュウタクノゾ</t>
    </rPh>
    <phoneticPr fontId="2"/>
  </si>
  <si>
    <t>ミモザ浦和</t>
    <rPh sb="3" eb="5">
      <t>ウラワ</t>
    </rPh>
    <phoneticPr fontId="2"/>
  </si>
  <si>
    <t>さいたま市指定介護保険地域密着型特定（一般型特定施設）</t>
    <rPh sb="4" eb="5">
      <t>シ</t>
    </rPh>
    <rPh sb="5" eb="7">
      <t>シテイ</t>
    </rPh>
    <rPh sb="7" eb="9">
      <t>カイゴ</t>
    </rPh>
    <rPh sb="9" eb="11">
      <t>ホケン</t>
    </rPh>
    <rPh sb="11" eb="13">
      <t>チイキ</t>
    </rPh>
    <rPh sb="13" eb="16">
      <t>ミッチャクガタ</t>
    </rPh>
    <rPh sb="16" eb="18">
      <t>トクテイ</t>
    </rPh>
    <rPh sb="19" eb="22">
      <t>イッパンガタ</t>
    </rPh>
    <rPh sb="22" eb="24">
      <t>トクテイ</t>
    </rPh>
    <phoneticPr fontId="2"/>
  </si>
  <si>
    <t>全室個室
18.90㎡</t>
    <rPh sb="0" eb="2">
      <t>ゼンシツ</t>
    </rPh>
    <rPh sb="2" eb="4">
      <t>コシツ</t>
    </rPh>
    <phoneticPr fontId="2"/>
  </si>
  <si>
    <t>0円～570万円</t>
    <rPh sb="1" eb="2">
      <t>エン</t>
    </rPh>
    <rPh sb="6" eb="7">
      <t>マン</t>
    </rPh>
    <rPh sb="7" eb="8">
      <t>エン</t>
    </rPh>
    <phoneticPr fontId="2"/>
  </si>
  <si>
    <r>
      <t>J</t>
    </r>
    <r>
      <rPr>
        <sz val="11"/>
        <rFont val="ＭＳ Ｐゴシック"/>
        <family val="3"/>
        <charset val="128"/>
      </rPr>
      <t>R埼京線　与野本町駅　バス5分「神田」下車、徒歩3分</t>
    </r>
    <rPh sb="2" eb="5">
      <t>サイキョウセン</t>
    </rPh>
    <rPh sb="6" eb="10">
      <t>ヨノホンマチ</t>
    </rPh>
    <rPh sb="10" eb="11">
      <t>エキ</t>
    </rPh>
    <rPh sb="15" eb="16">
      <t>フン</t>
    </rPh>
    <rPh sb="17" eb="19">
      <t>カンダ</t>
    </rPh>
    <rPh sb="20" eb="22">
      <t>ゲシャ</t>
    </rPh>
    <rPh sb="23" eb="25">
      <t>トホ</t>
    </rPh>
    <rPh sb="26" eb="27">
      <t>フン</t>
    </rPh>
    <phoneticPr fontId="2"/>
  </si>
  <si>
    <t>ミモザ（株）</t>
    <rPh sb="4" eb="5">
      <t>カブ</t>
    </rPh>
    <phoneticPr fontId="2"/>
  </si>
  <si>
    <t>東京都品川区南品川二丁目2番5号</t>
    <rPh sb="9" eb="10">
      <t>ニ</t>
    </rPh>
    <phoneticPr fontId="2"/>
  </si>
  <si>
    <t>有料老人ホーム計</t>
    <rPh sb="0" eb="2">
      <t>ユウリョウ</t>
    </rPh>
    <rPh sb="2" eb="4">
      <t>ロウジン</t>
    </rPh>
    <rPh sb="7" eb="8">
      <t>ケイ</t>
    </rPh>
    <phoneticPr fontId="2"/>
  </si>
  <si>
    <t>施設</t>
    <rPh sb="0" eb="2">
      <t>シセツ</t>
    </rPh>
    <phoneticPr fontId="2"/>
  </si>
  <si>
    <t>あいらの杜　埼玉与野</t>
    <rPh sb="4" eb="5">
      <t>モリ</t>
    </rPh>
    <rPh sb="6" eb="8">
      <t>サイタマ</t>
    </rPh>
    <rPh sb="8" eb="10">
      <t>ヨノ</t>
    </rPh>
    <phoneticPr fontId="2"/>
  </si>
  <si>
    <t>円阿弥２丁目１１－２２</t>
    <rPh sb="0" eb="3">
      <t>エンナミ</t>
    </rPh>
    <rPh sb="4" eb="6">
      <t>チョウメ</t>
    </rPh>
    <phoneticPr fontId="2"/>
  </si>
  <si>
    <t>048-840-6781</t>
    <phoneticPr fontId="2"/>
  </si>
  <si>
    <t>中川1062‐1</t>
    <rPh sb="0" eb="2">
      <t>ナカガワ</t>
    </rPh>
    <phoneticPr fontId="2"/>
  </si>
  <si>
    <t>埼玉県</t>
    <rPh sb="0" eb="3">
      <t>サイタマケン</t>
    </rPh>
    <phoneticPr fontId="2"/>
  </si>
  <si>
    <t>0円
又は
300万円</t>
    <rPh sb="1" eb="2">
      <t>エン</t>
    </rPh>
    <rPh sb="3" eb="4">
      <t>マタ</t>
    </rPh>
    <rPh sb="9" eb="11">
      <t>マンエン</t>
    </rPh>
    <phoneticPr fontId="2"/>
  </si>
  <si>
    <t>ＪＲ北与野駅　バス　「円阿弥」bバス停下車　徒歩1分</t>
    <rPh sb="2" eb="5">
      <t>キタヨノ</t>
    </rPh>
    <rPh sb="5" eb="6">
      <t>エキ</t>
    </rPh>
    <rPh sb="11" eb="12">
      <t>エン</t>
    </rPh>
    <rPh sb="12" eb="13">
      <t>ア</t>
    </rPh>
    <rPh sb="13" eb="14">
      <t>ヤ</t>
    </rPh>
    <rPh sb="18" eb="19">
      <t>テイ</t>
    </rPh>
    <rPh sb="19" eb="21">
      <t>ゲシャ</t>
    </rPh>
    <rPh sb="22" eb="24">
      <t>トホ</t>
    </rPh>
    <rPh sb="25" eb="26">
      <t>フン</t>
    </rPh>
    <phoneticPr fontId="2"/>
  </si>
  <si>
    <t>（株）木下の介護</t>
    <rPh sb="1" eb="2">
      <t>カブ</t>
    </rPh>
    <rPh sb="3" eb="5">
      <t>キノシタ</t>
    </rPh>
    <rPh sb="6" eb="8">
      <t>カイゴ</t>
    </rPh>
    <phoneticPr fontId="2"/>
  </si>
  <si>
    <t>SOMPOケア　ラヴィーレ西大宮</t>
    <rPh sb="13" eb="14">
      <t>ニシ</t>
    </rPh>
    <rPh sb="14" eb="16">
      <t>オオミヤ</t>
    </rPh>
    <phoneticPr fontId="2"/>
  </si>
  <si>
    <t>SOMPOケア　ラヴィーレ大宮</t>
    <rPh sb="13" eb="15">
      <t>オオミヤ</t>
    </rPh>
    <phoneticPr fontId="2"/>
  </si>
  <si>
    <t>SOMPOケア　ラヴィーレ武蔵浦和</t>
    <rPh sb="13" eb="17">
      <t>ムサシウラワ</t>
    </rPh>
    <phoneticPr fontId="2"/>
  </si>
  <si>
    <t>0円
～5,020,000円</t>
    <rPh sb="1" eb="2">
      <t>エン</t>
    </rPh>
    <rPh sb="13" eb="14">
      <t>エン</t>
    </rPh>
    <phoneticPr fontId="2"/>
  </si>
  <si>
    <t>300万円</t>
    <rPh sb="3" eb="5">
      <t>マンエン</t>
    </rPh>
    <phoneticPr fontId="2"/>
  </si>
  <si>
    <t>５年以内に退去の際は入居金の70%を限度に一部返還</t>
    <rPh sb="5" eb="7">
      <t>タイキョ</t>
    </rPh>
    <rPh sb="18" eb="20">
      <t>ゲンド</t>
    </rPh>
    <phoneticPr fontId="2"/>
  </si>
  <si>
    <t>浦和みその翔裕館</t>
    <rPh sb="0" eb="2">
      <t>ウラワ</t>
    </rPh>
    <rPh sb="5" eb="6">
      <t>ショウ</t>
    </rPh>
    <rPh sb="6" eb="7">
      <t>ユウ</t>
    </rPh>
    <rPh sb="7" eb="8">
      <t>カン</t>
    </rPh>
    <phoneticPr fontId="2"/>
  </si>
  <si>
    <t>大字大門２５７４番</t>
    <rPh sb="0" eb="2">
      <t>オオアザ</t>
    </rPh>
    <rPh sb="2" eb="4">
      <t>ダイモン</t>
    </rPh>
    <rPh sb="8" eb="9">
      <t>バン</t>
    </rPh>
    <phoneticPr fontId="2"/>
  </si>
  <si>
    <t>さいたま市大宮区桜木町4-252</t>
    <rPh sb="4" eb="5">
      <t>シ</t>
    </rPh>
    <rPh sb="5" eb="7">
      <t>オオミヤ</t>
    </rPh>
    <rPh sb="7" eb="8">
      <t>ク</t>
    </rPh>
    <rPh sb="8" eb="11">
      <t>サクラギチョウ</t>
    </rPh>
    <phoneticPr fontId="2"/>
  </si>
  <si>
    <t>埼玉高速鉄道「浦和美園」駅　西口より徒歩1分</t>
    <rPh sb="0" eb="2">
      <t>サイタマ</t>
    </rPh>
    <rPh sb="2" eb="4">
      <t>コウソク</t>
    </rPh>
    <rPh sb="4" eb="6">
      <t>テツドウ</t>
    </rPh>
    <rPh sb="7" eb="9">
      <t>ウラワ</t>
    </rPh>
    <rPh sb="9" eb="11">
      <t>ミソノ</t>
    </rPh>
    <rPh sb="12" eb="13">
      <t>エキ</t>
    </rPh>
    <rPh sb="14" eb="16">
      <t>ニシグチ</t>
    </rPh>
    <rPh sb="18" eb="20">
      <t>トホ</t>
    </rPh>
    <rPh sb="21" eb="22">
      <t>フン</t>
    </rPh>
    <phoneticPr fontId="2"/>
  </si>
  <si>
    <t>医心館　南浦和</t>
    <rPh sb="0" eb="1">
      <t>イ</t>
    </rPh>
    <rPh sb="1" eb="2">
      <t>ココロ</t>
    </rPh>
    <rPh sb="2" eb="3">
      <t>カン</t>
    </rPh>
    <rPh sb="4" eb="7">
      <t>ミナミウラワ</t>
    </rPh>
    <phoneticPr fontId="2"/>
  </si>
  <si>
    <t>住宅型有料老人ホーム</t>
    <phoneticPr fontId="2"/>
  </si>
  <si>
    <t>住宅型有料老人ホーム</t>
    <rPh sb="0" eb="2">
      <t>ジュウタク</t>
    </rPh>
    <rPh sb="2" eb="3">
      <t>カタ</t>
    </rPh>
    <rPh sb="3" eb="5">
      <t>ユウリョウ</t>
    </rPh>
    <rPh sb="5" eb="7">
      <t>ロウジン</t>
    </rPh>
    <phoneticPr fontId="2"/>
  </si>
  <si>
    <t>ＪＲ浦和駅東口より　徒歩6分</t>
    <rPh sb="2" eb="4">
      <t>ウラワ</t>
    </rPh>
    <rPh sb="4" eb="5">
      <t>エキ</t>
    </rPh>
    <rPh sb="5" eb="7">
      <t>ヒガシグチ</t>
    </rPh>
    <rPh sb="10" eb="12">
      <t>トホ</t>
    </rPh>
    <rPh sb="13" eb="14">
      <t>プン</t>
    </rPh>
    <phoneticPr fontId="2"/>
  </si>
  <si>
    <t>ライフケアデザイン株式会社</t>
    <rPh sb="9" eb="13">
      <t>カブシキガイシャ</t>
    </rPh>
    <phoneticPr fontId="2"/>
  </si>
  <si>
    <t>東京都渋谷区渋谷3-11-11</t>
    <rPh sb="0" eb="3">
      <t>トウキョウト</t>
    </rPh>
    <rPh sb="3" eb="6">
      <t>シブヤク</t>
    </rPh>
    <rPh sb="6" eb="8">
      <t>シブヤ</t>
    </rPh>
    <phoneticPr fontId="2"/>
  </si>
  <si>
    <t>（株）アンビス</t>
    <rPh sb="0" eb="3">
      <t>カブ</t>
    </rPh>
    <phoneticPr fontId="2"/>
  </si>
  <si>
    <t>JR南浦和駅　西口　徒歩3分</t>
    <rPh sb="2" eb="6">
      <t>ミナミウラワエキ</t>
    </rPh>
    <rPh sb="7" eb="9">
      <t>ニシグチ</t>
    </rPh>
    <rPh sb="10" eb="12">
      <t>トホ</t>
    </rPh>
    <rPh sb="13" eb="14">
      <t>プン</t>
    </rPh>
    <phoneticPr fontId="2"/>
  </si>
  <si>
    <t>SOMPOケア　ラヴィーレ大宮弐番館</t>
    <rPh sb="13" eb="15">
      <t>オオミヤ</t>
    </rPh>
    <rPh sb="15" eb="17">
      <t>ニバン</t>
    </rPh>
    <rPh sb="17" eb="18">
      <t>カン</t>
    </rPh>
    <phoneticPr fontId="2"/>
  </si>
  <si>
    <t>定員合計</t>
    <rPh sb="0" eb="2">
      <t>テイイン</t>
    </rPh>
    <rPh sb="2" eb="4">
      <t>ゴウケイ</t>
    </rPh>
    <phoneticPr fontId="2"/>
  </si>
  <si>
    <t>サニーライフ与野本町</t>
    <rPh sb="6" eb="10">
      <t>ヨノホンマチ</t>
    </rPh>
    <phoneticPr fontId="2"/>
  </si>
  <si>
    <t>ＪＲ北与野駅　徒歩25分</t>
    <rPh sb="2" eb="6">
      <t>キタヨノエキ</t>
    </rPh>
    <rPh sb="7" eb="9">
      <t>トホ</t>
    </rPh>
    <rPh sb="11" eb="12">
      <t>フン</t>
    </rPh>
    <phoneticPr fontId="2"/>
  </si>
  <si>
    <t>株式会社川島コーポレーション</t>
    <rPh sb="0" eb="4">
      <t>カブシキガイシャ</t>
    </rPh>
    <rPh sb="4" eb="6">
      <t>カワシマ</t>
    </rPh>
    <phoneticPr fontId="2"/>
  </si>
  <si>
    <t>千葉県君津市東猪原248番地2</t>
    <rPh sb="0" eb="3">
      <t>チバケン</t>
    </rPh>
    <rPh sb="3" eb="6">
      <t>キミツシ</t>
    </rPh>
    <rPh sb="6" eb="9">
      <t>ヒガシイノハラ</t>
    </rPh>
    <rPh sb="12" eb="14">
      <t>バンチ</t>
    </rPh>
    <phoneticPr fontId="2"/>
  </si>
  <si>
    <t>H28.7.1</t>
    <phoneticPr fontId="2"/>
  </si>
  <si>
    <t>ＳＯＭＰＯケアメッセージ（株）</t>
    <rPh sb="12" eb="15">
      <t>カブ</t>
    </rPh>
    <phoneticPr fontId="2"/>
  </si>
  <si>
    <t>そんぽの家大宮</t>
    <rPh sb="4" eb="5">
      <t>イエ</t>
    </rPh>
    <rPh sb="5" eb="7">
      <t>オオミヤ</t>
    </rPh>
    <phoneticPr fontId="2"/>
  </si>
  <si>
    <t>そんぽの家大宮見沼</t>
    <rPh sb="4" eb="5">
      <t>イエ</t>
    </rPh>
    <rPh sb="5" eb="7">
      <t>オオミヤ</t>
    </rPh>
    <rPh sb="7" eb="9">
      <t>ミヌマ</t>
    </rPh>
    <phoneticPr fontId="2"/>
  </si>
  <si>
    <t>そんぽの家南与野</t>
    <rPh sb="4" eb="5">
      <t>イエ</t>
    </rPh>
    <rPh sb="5" eb="8">
      <t>ミナミヨノ</t>
    </rPh>
    <phoneticPr fontId="2"/>
  </si>
  <si>
    <t>グランパル美園</t>
    <rPh sb="5" eb="7">
      <t>ミソノ</t>
    </rPh>
    <phoneticPr fontId="2"/>
  </si>
  <si>
    <t>ガーデンテラス大宮公園</t>
    <rPh sb="7" eb="9">
      <t>オオミヤ</t>
    </rPh>
    <rPh sb="9" eb="11">
      <t>コウエン</t>
    </rPh>
    <phoneticPr fontId="2"/>
  </si>
  <si>
    <t>全室個室
17.35㎡～18.16㎡</t>
    <rPh sb="0" eb="2">
      <t>ゼンシツ</t>
    </rPh>
    <rPh sb="2" eb="4">
      <t>コシツ</t>
    </rPh>
    <phoneticPr fontId="2"/>
  </si>
  <si>
    <t>埼玉高速鉄道 浦和美園駅　西口より、国際航業バス(浦和駅東口行き）　バイパス大崎バス停　徒歩3分</t>
    <rPh sb="0" eb="2">
      <t>サイタマ</t>
    </rPh>
    <rPh sb="2" eb="4">
      <t>コウソク</t>
    </rPh>
    <rPh sb="4" eb="6">
      <t>テツドウ</t>
    </rPh>
    <rPh sb="7" eb="9">
      <t>ウラワ</t>
    </rPh>
    <rPh sb="9" eb="11">
      <t>ミソノ</t>
    </rPh>
    <rPh sb="11" eb="12">
      <t>エキ</t>
    </rPh>
    <rPh sb="13" eb="15">
      <t>ニシグチ</t>
    </rPh>
    <rPh sb="18" eb="20">
      <t>コクサイ</t>
    </rPh>
    <rPh sb="20" eb="22">
      <t>コウギョウ</t>
    </rPh>
    <rPh sb="25" eb="27">
      <t>ウラワ</t>
    </rPh>
    <rPh sb="27" eb="28">
      <t>エキ</t>
    </rPh>
    <rPh sb="28" eb="30">
      <t>ヒガシグチ</t>
    </rPh>
    <rPh sb="30" eb="31">
      <t>ユ</t>
    </rPh>
    <rPh sb="38" eb="40">
      <t>オオサキ</t>
    </rPh>
    <rPh sb="42" eb="43">
      <t>テイ</t>
    </rPh>
    <rPh sb="44" eb="46">
      <t>トホ</t>
    </rPh>
    <rPh sb="47" eb="48">
      <t>プン</t>
    </rPh>
    <phoneticPr fontId="2"/>
  </si>
  <si>
    <t>（株）ウェルネス</t>
    <rPh sb="0" eb="3">
      <t>カブ</t>
    </rPh>
    <phoneticPr fontId="2"/>
  </si>
  <si>
    <t>さいたま市大宮区桜木町4-692-1　伊田グループビルⅢ301</t>
    <rPh sb="8" eb="11">
      <t>サクラギチョウ</t>
    </rPh>
    <rPh sb="19" eb="21">
      <t>イダ</t>
    </rPh>
    <phoneticPr fontId="2"/>
  </si>
  <si>
    <t>盆栽町434-1</t>
    <rPh sb="0" eb="3">
      <t>ボンサイチョウ</t>
    </rPh>
    <phoneticPr fontId="2"/>
  </si>
  <si>
    <t>全室個室
15.26㎡～
32.64㎡</t>
    <rPh sb="0" eb="2">
      <t>ゼンシツ</t>
    </rPh>
    <rPh sb="2" eb="4">
      <t>コシツ</t>
    </rPh>
    <phoneticPr fontId="2"/>
  </si>
  <si>
    <t>シマダリビングパートナーズ（株）</t>
    <rPh sb="13" eb="16">
      <t>カブ</t>
    </rPh>
    <phoneticPr fontId="2"/>
  </si>
  <si>
    <t>東京都渋谷区代々木3-22-7新宿文化クイントビル14階</t>
    <rPh sb="0" eb="3">
      <t>トウキョウト</t>
    </rPh>
    <rPh sb="3" eb="6">
      <t>シブヤク</t>
    </rPh>
    <rPh sb="6" eb="9">
      <t>ヨヨギ</t>
    </rPh>
    <rPh sb="15" eb="17">
      <t>シンジュク</t>
    </rPh>
    <rPh sb="17" eb="19">
      <t>ブンカ</t>
    </rPh>
    <rPh sb="27" eb="28">
      <t>カイ</t>
    </rPh>
    <phoneticPr fontId="2"/>
  </si>
  <si>
    <t>ＪＲ東北本線（宇都宮線）土呂駅　徒歩10分
東武アーバンパークライン　大宮公園駅　徒歩10分</t>
    <rPh sb="2" eb="4">
      <t>トウホク</t>
    </rPh>
    <rPh sb="4" eb="6">
      <t>ホンセン</t>
    </rPh>
    <rPh sb="7" eb="10">
      <t>ウツノミヤ</t>
    </rPh>
    <rPh sb="10" eb="11">
      <t>セン</t>
    </rPh>
    <rPh sb="12" eb="15">
      <t>トロエキ</t>
    </rPh>
    <rPh sb="16" eb="18">
      <t>トホ</t>
    </rPh>
    <rPh sb="20" eb="21">
      <t>フン</t>
    </rPh>
    <rPh sb="22" eb="24">
      <t>トウブ</t>
    </rPh>
    <rPh sb="35" eb="37">
      <t>オオミヤ</t>
    </rPh>
    <rPh sb="37" eb="39">
      <t>コウエン</t>
    </rPh>
    <rPh sb="39" eb="40">
      <t>エキ</t>
    </rPh>
    <rPh sb="41" eb="43">
      <t>トホ</t>
    </rPh>
    <rPh sb="45" eb="46">
      <t>プン</t>
    </rPh>
    <phoneticPr fontId="2"/>
  </si>
  <si>
    <t>あずみ苑グランデ桜</t>
    <rPh sb="3" eb="4">
      <t>エン</t>
    </rPh>
    <rPh sb="8" eb="9">
      <t>サクラ</t>
    </rPh>
    <phoneticPr fontId="2"/>
  </si>
  <si>
    <t>ＪＲ埼京線　南与野駅　北口バス停より国際興業バス「埼玉大学」行き約10分、「大泉院通り」バス停下車、徒歩11分</t>
    <rPh sb="2" eb="5">
      <t>サイキョウセン</t>
    </rPh>
    <rPh sb="6" eb="9">
      <t>ミナミヨノ</t>
    </rPh>
    <rPh sb="9" eb="10">
      <t>エキ</t>
    </rPh>
    <rPh sb="11" eb="13">
      <t>キタグチ</t>
    </rPh>
    <rPh sb="15" eb="16">
      <t>テイ</t>
    </rPh>
    <rPh sb="18" eb="20">
      <t>コクサイ</t>
    </rPh>
    <rPh sb="20" eb="22">
      <t>コウギョウ</t>
    </rPh>
    <rPh sb="25" eb="27">
      <t>サイタマ</t>
    </rPh>
    <rPh sb="27" eb="29">
      <t>ダイガク</t>
    </rPh>
    <rPh sb="30" eb="31">
      <t>イキ</t>
    </rPh>
    <rPh sb="32" eb="33">
      <t>ヤク</t>
    </rPh>
    <rPh sb="35" eb="36">
      <t>フン</t>
    </rPh>
    <rPh sb="38" eb="40">
      <t>オオイズミ</t>
    </rPh>
    <rPh sb="40" eb="41">
      <t>イン</t>
    </rPh>
    <rPh sb="41" eb="42">
      <t>トオ</t>
    </rPh>
    <rPh sb="46" eb="47">
      <t>テイ</t>
    </rPh>
    <rPh sb="47" eb="49">
      <t>ゲシャ</t>
    </rPh>
    <rPh sb="50" eb="52">
      <t>トホ</t>
    </rPh>
    <rPh sb="54" eb="55">
      <t>フン</t>
    </rPh>
    <phoneticPr fontId="2"/>
  </si>
  <si>
    <t>株式会社アズ・ライフケア</t>
    <rPh sb="0" eb="4">
      <t>カブシキガイシャ</t>
    </rPh>
    <phoneticPr fontId="2"/>
  </si>
  <si>
    <t>東京都中野区本町1丁目12番8号</t>
    <rPh sb="0" eb="3">
      <t>トウキョウト</t>
    </rPh>
    <rPh sb="3" eb="6">
      <t>ナカノク</t>
    </rPh>
    <rPh sb="6" eb="8">
      <t>ホンチョウ</t>
    </rPh>
    <rPh sb="9" eb="11">
      <t>チョウメ</t>
    </rPh>
    <rPh sb="13" eb="14">
      <t>バン</t>
    </rPh>
    <rPh sb="15" eb="16">
      <t>ゴウ</t>
    </rPh>
    <phoneticPr fontId="2"/>
  </si>
  <si>
    <t>大谷277番地1</t>
    <rPh sb="0" eb="2">
      <t>オオヤ</t>
    </rPh>
    <rPh sb="5" eb="7">
      <t>バンチ</t>
    </rPh>
    <phoneticPr fontId="2"/>
  </si>
  <si>
    <t>全室個室
9.72㎡</t>
    <rPh sb="0" eb="2">
      <t>ゼンシツ</t>
    </rPh>
    <rPh sb="2" eb="4">
      <t>コシツ</t>
    </rPh>
    <phoneticPr fontId="2"/>
  </si>
  <si>
    <t>入居時要支援・要介護</t>
    <rPh sb="3" eb="6">
      <t>ヨウシエン</t>
    </rPh>
    <phoneticPr fontId="2"/>
  </si>
  <si>
    <t>古ヶ場571-15</t>
    <rPh sb="0" eb="1">
      <t>フル</t>
    </rPh>
    <rPh sb="2" eb="3">
      <t>バ</t>
    </rPh>
    <phoneticPr fontId="2"/>
  </si>
  <si>
    <t>全室個室
11.12㎡～14.82㎡</t>
    <rPh sb="0" eb="2">
      <t>ゼンシツ</t>
    </rPh>
    <rPh sb="2" eb="4">
      <t>コシツ</t>
    </rPh>
    <phoneticPr fontId="2"/>
  </si>
  <si>
    <t>東武アーバンパークライン　七里駅　徒歩25分
ＪＲ大宮駅　国際航業バス　大谷県営住宅行　大谷停留所　徒歩3分</t>
    <rPh sb="0" eb="2">
      <t>トウブ</t>
    </rPh>
    <rPh sb="13" eb="16">
      <t>ナナサトエキ</t>
    </rPh>
    <rPh sb="17" eb="19">
      <t>トホ</t>
    </rPh>
    <rPh sb="21" eb="22">
      <t>フン</t>
    </rPh>
    <rPh sb="25" eb="28">
      <t>オオミヤエキ</t>
    </rPh>
    <rPh sb="29" eb="31">
      <t>コクサイ</t>
    </rPh>
    <rPh sb="31" eb="33">
      <t>コウギョウ</t>
    </rPh>
    <rPh sb="36" eb="38">
      <t>オオヤ</t>
    </rPh>
    <rPh sb="38" eb="40">
      <t>ケンエイ</t>
    </rPh>
    <rPh sb="40" eb="42">
      <t>ジュウタク</t>
    </rPh>
    <rPh sb="42" eb="43">
      <t>ユ</t>
    </rPh>
    <rPh sb="44" eb="46">
      <t>オオヤ</t>
    </rPh>
    <rPh sb="46" eb="49">
      <t>テイリュウジョ</t>
    </rPh>
    <rPh sb="50" eb="52">
      <t>トホ</t>
    </rPh>
    <rPh sb="53" eb="54">
      <t>プン</t>
    </rPh>
    <phoneticPr fontId="2"/>
  </si>
  <si>
    <t xml:space="preserve">東武アーバンパークライン　岩槻駅　朝日バス15分　観音入口停留所　徒歩8分
</t>
    <rPh sb="0" eb="2">
      <t>トウブ</t>
    </rPh>
    <rPh sb="13" eb="15">
      <t>イワツキ</t>
    </rPh>
    <rPh sb="15" eb="16">
      <t>エキ</t>
    </rPh>
    <rPh sb="17" eb="19">
      <t>アサヒ</t>
    </rPh>
    <rPh sb="23" eb="24">
      <t>フン</t>
    </rPh>
    <rPh sb="25" eb="27">
      <t>カンノン</t>
    </rPh>
    <rPh sb="27" eb="29">
      <t>イリグチ</t>
    </rPh>
    <rPh sb="29" eb="32">
      <t>テイリュウジョ</t>
    </rPh>
    <rPh sb="33" eb="35">
      <t>トホ</t>
    </rPh>
    <rPh sb="36" eb="37">
      <t>フン</t>
    </rPh>
    <phoneticPr fontId="2"/>
  </si>
  <si>
    <t>（有）太陽</t>
    <rPh sb="3" eb="5">
      <t>タイヨウ</t>
    </rPh>
    <phoneticPr fontId="2"/>
  </si>
  <si>
    <t>久喜市吉羽2-19-16</t>
    <rPh sb="0" eb="3">
      <t>クキシ</t>
    </rPh>
    <rPh sb="3" eb="4">
      <t>ヨシ</t>
    </rPh>
    <rPh sb="4" eb="5">
      <t>ハネ</t>
    </rPh>
    <phoneticPr fontId="2"/>
  </si>
  <si>
    <t>特定（一般）</t>
    <rPh sb="0" eb="2">
      <t>トクテイ</t>
    </rPh>
    <rPh sb="3" eb="5">
      <t>イッパン</t>
    </rPh>
    <phoneticPr fontId="2"/>
  </si>
  <si>
    <t>地域密着特定</t>
    <rPh sb="0" eb="2">
      <t>チイキ</t>
    </rPh>
    <rPh sb="2" eb="4">
      <t>ミッチャク</t>
    </rPh>
    <rPh sb="4" eb="6">
      <t>トクテイ</t>
    </rPh>
    <phoneticPr fontId="2"/>
  </si>
  <si>
    <r>
      <t>0円～
2</t>
    </r>
    <r>
      <rPr>
        <sz val="11"/>
        <rFont val="ＭＳ Ｐゴシック"/>
        <family val="3"/>
        <charset val="128"/>
      </rPr>
      <t>80万円</t>
    </r>
    <rPh sb="1" eb="2">
      <t>エン</t>
    </rPh>
    <rPh sb="7" eb="9">
      <t>マンエン</t>
    </rPh>
    <phoneticPr fontId="2"/>
  </si>
  <si>
    <t>南本町2丁目11-14</t>
    <rPh sb="0" eb="3">
      <t>ミナミホンチョウ</t>
    </rPh>
    <rPh sb="4" eb="6">
      <t>チョウメ</t>
    </rPh>
    <phoneticPr fontId="2"/>
  </si>
  <si>
    <t>ソナーレ浦和</t>
    <rPh sb="4" eb="6">
      <t>ウラワ</t>
    </rPh>
    <phoneticPr fontId="2"/>
  </si>
  <si>
    <t>0円～24,450,000円</t>
    <rPh sb="1" eb="2">
      <t>エン</t>
    </rPh>
    <rPh sb="13" eb="14">
      <t>エン</t>
    </rPh>
    <phoneticPr fontId="2"/>
  </si>
  <si>
    <t>契約が解除等された日以降、想定居住期間が経過するまでの期間につき、日割計算により算出した家賃等の額</t>
    <rPh sb="13" eb="15">
      <t>ソウテイ</t>
    </rPh>
    <rPh sb="15" eb="17">
      <t>キョジュウ</t>
    </rPh>
    <rPh sb="17" eb="19">
      <t>キカン</t>
    </rPh>
    <phoneticPr fontId="2"/>
  </si>
  <si>
    <t>リアンレーヴさいたま新都心</t>
    <rPh sb="10" eb="13">
      <t>シントシン</t>
    </rPh>
    <phoneticPr fontId="2"/>
  </si>
  <si>
    <t>三橋４丁目５９番１</t>
    <rPh sb="0" eb="2">
      <t>ミハシ</t>
    </rPh>
    <rPh sb="3" eb="5">
      <t>チョウメ</t>
    </rPh>
    <rPh sb="7" eb="8">
      <t>バン</t>
    </rPh>
    <phoneticPr fontId="2"/>
  </si>
  <si>
    <t>0万円～120万円</t>
    <rPh sb="1" eb="2">
      <t>マン</t>
    </rPh>
    <rPh sb="2" eb="3">
      <t>エン</t>
    </rPh>
    <rPh sb="7" eb="9">
      <t>マンエン</t>
    </rPh>
    <phoneticPr fontId="2"/>
  </si>
  <si>
    <t>0万円～240万円</t>
    <rPh sb="1" eb="3">
      <t>マンエン</t>
    </rPh>
    <rPh sb="7" eb="9">
      <t>マンエン</t>
    </rPh>
    <phoneticPr fontId="2"/>
  </si>
  <si>
    <t>メディカル・リハビリホームまどか浦和領家</t>
    <rPh sb="16" eb="18">
      <t>ウラワ</t>
    </rPh>
    <rPh sb="18" eb="20">
      <t>リョウケ</t>
    </rPh>
    <phoneticPr fontId="2"/>
  </si>
  <si>
    <t>0～1008万円</t>
    <rPh sb="6" eb="7">
      <t>マン</t>
    </rPh>
    <rPh sb="7" eb="8">
      <t>エン</t>
    </rPh>
    <phoneticPr fontId="2"/>
  </si>
  <si>
    <t>コンフォータブル・プラス南中丸</t>
    <rPh sb="12" eb="15">
      <t>ミナミナカマル</t>
    </rPh>
    <phoneticPr fontId="2"/>
  </si>
  <si>
    <t>南中丸675</t>
    <rPh sb="0" eb="3">
      <t>ミナミナカマル</t>
    </rPh>
    <phoneticPr fontId="2"/>
  </si>
  <si>
    <t>全室個室
7.25㎡</t>
    <rPh sb="0" eb="2">
      <t>ゼンシツ</t>
    </rPh>
    <rPh sb="2" eb="4">
      <t>コシツ</t>
    </rPh>
    <phoneticPr fontId="2"/>
  </si>
  <si>
    <t>（株）ユニマット　リタイアメント・コミュニティ</t>
    <rPh sb="0" eb="3">
      <t>カブ</t>
    </rPh>
    <phoneticPr fontId="2"/>
  </si>
  <si>
    <t>JR大宮駅　東口より　導守循環・寿能回りバス・「南鳳台住宅」下車　徒歩1分</t>
    <rPh sb="2" eb="4">
      <t>オオミヤ</t>
    </rPh>
    <rPh sb="4" eb="5">
      <t>エキ</t>
    </rPh>
    <rPh sb="6" eb="8">
      <t>ヒガシグチ</t>
    </rPh>
    <rPh sb="24" eb="25">
      <t>ミナミ</t>
    </rPh>
    <rPh sb="25" eb="26">
      <t>オオトリ</t>
    </rPh>
    <rPh sb="26" eb="27">
      <t>ダイ</t>
    </rPh>
    <rPh sb="27" eb="29">
      <t>ジュウタク</t>
    </rPh>
    <rPh sb="30" eb="32">
      <t>ゲシャ</t>
    </rPh>
    <rPh sb="33" eb="35">
      <t>トホ</t>
    </rPh>
    <rPh sb="36" eb="37">
      <t>フン</t>
    </rPh>
    <phoneticPr fontId="2"/>
  </si>
  <si>
    <t>マザーグランジュ・ウエスト中釘</t>
    <rPh sb="13" eb="15">
      <t>ナカクギ</t>
    </rPh>
    <phoneticPr fontId="2"/>
  </si>
  <si>
    <t>全室個室
8.82</t>
    <rPh sb="0" eb="2">
      <t>ゼンシツ</t>
    </rPh>
    <rPh sb="2" eb="4">
      <t>コシツ</t>
    </rPh>
    <phoneticPr fontId="2"/>
  </si>
  <si>
    <t>9円</t>
    <rPh sb="1" eb="2">
      <t>エン</t>
    </rPh>
    <phoneticPr fontId="2"/>
  </si>
  <si>
    <t>ＪＲ大宮駅　西口より　円山公園行き　「運輸支局前」下車徒歩2分</t>
    <rPh sb="2" eb="5">
      <t>オオミヤエキ</t>
    </rPh>
    <rPh sb="6" eb="8">
      <t>ニシグチ</t>
    </rPh>
    <rPh sb="11" eb="15">
      <t>マルヤマコウエン</t>
    </rPh>
    <rPh sb="15" eb="16">
      <t>ユ</t>
    </rPh>
    <rPh sb="19" eb="21">
      <t>ウンユ</t>
    </rPh>
    <rPh sb="21" eb="23">
      <t>シキョク</t>
    </rPh>
    <rPh sb="23" eb="24">
      <t>マエ</t>
    </rPh>
    <rPh sb="25" eb="27">
      <t>ゲシャ</t>
    </rPh>
    <rPh sb="27" eb="29">
      <t>トホ</t>
    </rPh>
    <rPh sb="30" eb="31">
      <t>フン</t>
    </rPh>
    <phoneticPr fontId="2"/>
  </si>
  <si>
    <t>サニーライフさいたま桜</t>
    <rPh sb="10" eb="11">
      <t>サクラ</t>
    </rPh>
    <phoneticPr fontId="2"/>
  </si>
  <si>
    <t>全室個室
13.23㎡～
34.97㎡</t>
    <rPh sb="0" eb="2">
      <t>ゼンシツ</t>
    </rPh>
    <rPh sb="2" eb="4">
      <t>コシツ</t>
    </rPh>
    <phoneticPr fontId="2"/>
  </si>
  <si>
    <t>全室個室
18.00㎡～
18.30㎡</t>
    <rPh sb="0" eb="2">
      <t>ゼンシツ</t>
    </rPh>
    <rPh sb="2" eb="4">
      <t>コシツ</t>
    </rPh>
    <phoneticPr fontId="2"/>
  </si>
  <si>
    <t>JR浦和駅西口から「浦12、浦12-2」桜区役所行バス、「町谷三丁目」バス停下車徒歩7分</t>
    <rPh sb="2" eb="4">
      <t>ウラワ</t>
    </rPh>
    <rPh sb="4" eb="5">
      <t>エキ</t>
    </rPh>
    <rPh sb="5" eb="7">
      <t>ニシグチ</t>
    </rPh>
    <rPh sb="10" eb="11">
      <t>ウラ</t>
    </rPh>
    <rPh sb="14" eb="15">
      <t>ウラ</t>
    </rPh>
    <rPh sb="20" eb="21">
      <t>サクラ</t>
    </rPh>
    <rPh sb="21" eb="22">
      <t>ク</t>
    </rPh>
    <rPh sb="22" eb="24">
      <t>ヤクショ</t>
    </rPh>
    <rPh sb="24" eb="25">
      <t>ユキ</t>
    </rPh>
    <rPh sb="29" eb="31">
      <t>マチヤ</t>
    </rPh>
    <rPh sb="31" eb="34">
      <t>サンチョウメ</t>
    </rPh>
    <rPh sb="37" eb="38">
      <t>テイ</t>
    </rPh>
    <rPh sb="38" eb="40">
      <t>ゲシャ</t>
    </rPh>
    <rPh sb="40" eb="42">
      <t>トホ</t>
    </rPh>
    <rPh sb="43" eb="44">
      <t>フン</t>
    </rPh>
    <phoneticPr fontId="2"/>
  </si>
  <si>
    <t>円阿弥３丁目２番３０号</t>
    <rPh sb="0" eb="3">
      <t>エンナミ</t>
    </rPh>
    <rPh sb="4" eb="6">
      <t>チョウメ</t>
    </rPh>
    <rPh sb="7" eb="8">
      <t>バン</t>
    </rPh>
    <rPh sb="10" eb="11">
      <t>ゴウ</t>
    </rPh>
    <phoneticPr fontId="2"/>
  </si>
  <si>
    <t>東京都新宿区西新宿6-5-1　新宿アイランドタワー8階</t>
    <rPh sb="0" eb="3">
      <t>トウキョウト</t>
    </rPh>
    <rPh sb="3" eb="6">
      <t>シンジュクク</t>
    </rPh>
    <rPh sb="6" eb="9">
      <t>ニシシンジュク</t>
    </rPh>
    <rPh sb="15" eb="17">
      <t>シンジュク</t>
    </rPh>
    <rPh sb="26" eb="27">
      <t>カイ</t>
    </rPh>
    <phoneticPr fontId="2"/>
  </si>
  <si>
    <t>さいたま市有料老人ホーム一覧表</t>
    <rPh sb="4" eb="5">
      <t>シ</t>
    </rPh>
    <phoneticPr fontId="2"/>
  </si>
  <si>
    <t>円阿弥4丁目7番21号</t>
    <rPh sb="0" eb="3">
      <t>エンナミ</t>
    </rPh>
    <rPh sb="4" eb="6">
      <t>チョウメ</t>
    </rPh>
    <rPh sb="7" eb="8">
      <t>バン</t>
    </rPh>
    <rPh sb="10" eb="11">
      <t>ゴウ</t>
    </rPh>
    <phoneticPr fontId="2"/>
  </si>
  <si>
    <t>栄和6丁目14番3号</t>
    <rPh sb="0" eb="2">
      <t>サカワ</t>
    </rPh>
    <rPh sb="3" eb="5">
      <t>チョウメ</t>
    </rPh>
    <rPh sb="7" eb="8">
      <t>バン</t>
    </rPh>
    <rPh sb="9" eb="10">
      <t>ゴウ</t>
    </rPh>
    <phoneticPr fontId="2"/>
  </si>
  <si>
    <t>美園5丁目43番地10</t>
    <rPh sb="0" eb="2">
      <t>ミソノ</t>
    </rPh>
    <rPh sb="3" eb="5">
      <t>チョウメ</t>
    </rPh>
    <rPh sb="7" eb="9">
      <t>バンチ</t>
    </rPh>
    <phoneticPr fontId="2"/>
  </si>
  <si>
    <t>東高砂町26番17号</t>
    <rPh sb="0" eb="4">
      <t>ヒガシタカサゴチョウ</t>
    </rPh>
    <rPh sb="6" eb="7">
      <t>バン</t>
    </rPh>
    <rPh sb="9" eb="10">
      <t>ゴウ</t>
    </rPh>
    <phoneticPr fontId="2"/>
  </si>
  <si>
    <t>グレースコート見沼</t>
    <rPh sb="7" eb="9">
      <t>ミヌマ</t>
    </rPh>
    <phoneticPr fontId="2"/>
  </si>
  <si>
    <t>大字中釘字久保2143番地6</t>
    <rPh sb="0" eb="2">
      <t>オオアザ</t>
    </rPh>
    <rPh sb="2" eb="4">
      <t>ナカクギ</t>
    </rPh>
    <rPh sb="4" eb="5">
      <t>アザ</t>
    </rPh>
    <rPh sb="5" eb="7">
      <t>クボ</t>
    </rPh>
    <rPh sb="11" eb="13">
      <t>バンチ</t>
    </rPh>
    <phoneticPr fontId="2"/>
  </si>
  <si>
    <t>メディカルフローラ岩槻</t>
    <rPh sb="9" eb="11">
      <t>イワツキ</t>
    </rPh>
    <phoneticPr fontId="2"/>
  </si>
  <si>
    <t>全室個室
18.9㎡～
24.46㎡</t>
    <rPh sb="0" eb="2">
      <t>ゼンシツ</t>
    </rPh>
    <rPh sb="2" eb="4">
      <t>コシツ</t>
    </rPh>
    <phoneticPr fontId="2"/>
  </si>
  <si>
    <t>東武アーバンパークライン
岩槻駅　から徒歩15分</t>
    <rPh sb="0" eb="2">
      <t>トウブ</t>
    </rPh>
    <rPh sb="13" eb="15">
      <t>イワツキ</t>
    </rPh>
    <rPh sb="15" eb="16">
      <t>エキ</t>
    </rPh>
    <rPh sb="19" eb="21">
      <t>トホ</t>
    </rPh>
    <rPh sb="23" eb="24">
      <t>フン</t>
    </rPh>
    <phoneticPr fontId="2"/>
  </si>
  <si>
    <t>株式会社関東メディカルケア</t>
    <rPh sb="0" eb="4">
      <t>カブシキガイシャ</t>
    </rPh>
    <rPh sb="4" eb="6">
      <t>カントウ</t>
    </rPh>
    <phoneticPr fontId="2"/>
  </si>
  <si>
    <t>埼玉県さいたま市岩槻区仲町1丁目9番7号</t>
    <rPh sb="0" eb="3">
      <t>サイタマケン</t>
    </rPh>
    <rPh sb="7" eb="8">
      <t>シ</t>
    </rPh>
    <rPh sb="8" eb="10">
      <t>イワツキ</t>
    </rPh>
    <rPh sb="10" eb="11">
      <t>ク</t>
    </rPh>
    <rPh sb="11" eb="13">
      <t>ナカチョウ</t>
    </rPh>
    <rPh sb="14" eb="16">
      <t>チョウメ</t>
    </rPh>
    <rPh sb="17" eb="18">
      <t>バン</t>
    </rPh>
    <rPh sb="19" eb="20">
      <t>ゴウ</t>
    </rPh>
    <phoneticPr fontId="2"/>
  </si>
  <si>
    <t>339-0054</t>
    <phoneticPr fontId="2"/>
  </si>
  <si>
    <t>048-620-7812</t>
    <phoneticPr fontId="2"/>
  </si>
  <si>
    <t>338-0007</t>
    <phoneticPr fontId="2"/>
  </si>
  <si>
    <t>331-0047</t>
    <phoneticPr fontId="2"/>
  </si>
  <si>
    <t>330-0856</t>
    <phoneticPr fontId="2"/>
  </si>
  <si>
    <t>331‐0045</t>
    <phoneticPr fontId="2"/>
  </si>
  <si>
    <t>336-0031</t>
    <phoneticPr fontId="2"/>
  </si>
  <si>
    <t>330-0855</t>
    <phoneticPr fontId="2"/>
  </si>
  <si>
    <t>336-0042</t>
    <phoneticPr fontId="2"/>
  </si>
  <si>
    <t>337-0043</t>
    <phoneticPr fontId="2"/>
  </si>
  <si>
    <t>331-0812</t>
    <phoneticPr fontId="2"/>
  </si>
  <si>
    <t>338-0001</t>
    <phoneticPr fontId="2"/>
  </si>
  <si>
    <t xml:space="preserve">337-0053 </t>
    <phoneticPr fontId="2"/>
  </si>
  <si>
    <t>医心館　浦和美園</t>
    <rPh sb="0" eb="1">
      <t>イ</t>
    </rPh>
    <rPh sb="1" eb="2">
      <t>シン</t>
    </rPh>
    <rPh sb="2" eb="3">
      <t>カン</t>
    </rPh>
    <rPh sb="4" eb="6">
      <t>ウラワ</t>
    </rPh>
    <rPh sb="6" eb="8">
      <t>ミソノ</t>
    </rPh>
    <phoneticPr fontId="2"/>
  </si>
  <si>
    <t>大字大門1711-1</t>
    <rPh sb="0" eb="2">
      <t>オオアザ</t>
    </rPh>
    <rPh sb="2" eb="4">
      <t>ダイモン</t>
    </rPh>
    <phoneticPr fontId="2"/>
  </si>
  <si>
    <t>全室個室
13.45㎡～
14.63㎡</t>
    <rPh sb="0" eb="2">
      <t>ゼンシツ</t>
    </rPh>
    <rPh sb="2" eb="4">
      <t>コシツ</t>
    </rPh>
    <phoneticPr fontId="2"/>
  </si>
  <si>
    <t>埼玉高速鉄道　浦和美園駅　から徒歩16分</t>
    <rPh sb="0" eb="2">
      <t>サイタマ</t>
    </rPh>
    <rPh sb="2" eb="4">
      <t>コウソク</t>
    </rPh>
    <rPh sb="4" eb="6">
      <t>テツドウ</t>
    </rPh>
    <rPh sb="7" eb="9">
      <t>ウラワ</t>
    </rPh>
    <rPh sb="9" eb="11">
      <t>ミソノ</t>
    </rPh>
    <rPh sb="11" eb="12">
      <t>エキ</t>
    </rPh>
    <rPh sb="15" eb="17">
      <t>トホ</t>
    </rPh>
    <rPh sb="19" eb="20">
      <t>フン</t>
    </rPh>
    <phoneticPr fontId="2"/>
  </si>
  <si>
    <t>メディカル・リハビリホームまどか北浦和</t>
    <rPh sb="16" eb="19">
      <t>キタウラワ</t>
    </rPh>
    <phoneticPr fontId="2"/>
  </si>
  <si>
    <t>ライフコミューン大宮東</t>
    <phoneticPr fontId="2"/>
  </si>
  <si>
    <t>東京都品川区東品川4丁目12-8</t>
    <rPh sb="0" eb="3">
      <t>トウキョウト</t>
    </rPh>
    <rPh sb="3" eb="6">
      <t>シナガワク</t>
    </rPh>
    <rPh sb="6" eb="9">
      <t>ヒガシシナガワ</t>
    </rPh>
    <rPh sb="10" eb="12">
      <t>チョウメ</t>
    </rPh>
    <phoneticPr fontId="2"/>
  </si>
  <si>
    <t>リアンレーヴ浦和</t>
    <rPh sb="6" eb="8">
      <t>ウラワ</t>
    </rPh>
    <phoneticPr fontId="2"/>
  </si>
  <si>
    <t>0円～3,600,000円</t>
    <rPh sb="1" eb="2">
      <t>エン</t>
    </rPh>
    <rPh sb="4" eb="13">
      <t>６０００００エン</t>
    </rPh>
    <phoneticPr fontId="2"/>
  </si>
  <si>
    <t>株式会社木下の介護</t>
    <rPh sb="0" eb="4">
      <t>カブシキガイシャ</t>
    </rPh>
    <rPh sb="4" eb="6">
      <t>キノシタ</t>
    </rPh>
    <rPh sb="7" eb="9">
      <t>カイゴ</t>
    </rPh>
    <phoneticPr fontId="2"/>
  </si>
  <si>
    <t>ＪＲ浦和駅東口から　徒歩7分</t>
    <rPh sb="2" eb="4">
      <t>ウラワ</t>
    </rPh>
    <rPh sb="4" eb="5">
      <t>エキ</t>
    </rPh>
    <rPh sb="5" eb="7">
      <t>ヒガシグチ</t>
    </rPh>
    <rPh sb="10" eb="12">
      <t>トホ</t>
    </rPh>
    <rPh sb="13" eb="14">
      <t>フン</t>
    </rPh>
    <phoneticPr fontId="2"/>
  </si>
  <si>
    <t>東京都港区西新橋1-16-3</t>
    <rPh sb="0" eb="3">
      <t>トウキョウト</t>
    </rPh>
    <rPh sb="5" eb="6">
      <t>ニシ</t>
    </rPh>
    <rPh sb="6" eb="8">
      <t>シンバシ</t>
    </rPh>
    <phoneticPr fontId="2"/>
  </si>
  <si>
    <t>189,548円～286,208円＋介護保険自己負担分</t>
    <rPh sb="7" eb="8">
      <t>エン</t>
    </rPh>
    <rPh sb="16" eb="17">
      <t>エン</t>
    </rPh>
    <phoneticPr fontId="2"/>
  </si>
  <si>
    <t xml:space="preserve">
235,000円
180,000円
155,000円
＋介護保険自己負担分</t>
    <rPh sb="4" eb="9">
      <t>０００エン</t>
    </rPh>
    <rPh sb="13" eb="18">
      <t>０００エン</t>
    </rPh>
    <rPh sb="22" eb="27">
      <t>０００エン</t>
    </rPh>
    <phoneticPr fontId="2"/>
  </si>
  <si>
    <t>163,000円+
介護保険自己負担分</t>
    <rPh sb="7" eb="8">
      <t>エン</t>
    </rPh>
    <phoneticPr fontId="2"/>
  </si>
  <si>
    <t>189,748～303,078円＋介護保険自己負担分</t>
    <rPh sb="15" eb="16">
      <t>エン</t>
    </rPh>
    <phoneticPr fontId="2"/>
  </si>
  <si>
    <t>206,000円
160,000円
140,000円
＋
介護保険自己負担分</t>
    <rPh sb="7" eb="8">
      <t>エン</t>
    </rPh>
    <rPh sb="12" eb="17">
      <t>０００エン</t>
    </rPh>
    <rPh sb="21" eb="26">
      <t>０００エン</t>
    </rPh>
    <phoneticPr fontId="2"/>
  </si>
  <si>
    <t>158,500円＋介護保険自己負担分</t>
    <rPh sb="7" eb="8">
      <t>エン</t>
    </rPh>
    <phoneticPr fontId="2"/>
  </si>
  <si>
    <t>160,707円＋介護保険自己負担分</t>
    <rPh sb="7" eb="8">
      <t>エン</t>
    </rPh>
    <phoneticPr fontId="1"/>
  </si>
  <si>
    <t>栄和1丁目23番12号</t>
    <rPh sb="0" eb="2">
      <t>サカワ</t>
    </rPh>
    <rPh sb="3" eb="5">
      <t>チョウメ</t>
    </rPh>
    <rPh sb="7" eb="8">
      <t>バン</t>
    </rPh>
    <rPh sb="10" eb="11">
      <t>ゴウ</t>
    </rPh>
    <phoneticPr fontId="2"/>
  </si>
  <si>
    <t>東京都中央区八重洲1丁目9番8号</t>
    <rPh sb="0" eb="3">
      <t>トウキョウト</t>
    </rPh>
    <rPh sb="3" eb="6">
      <t>チュウオウク</t>
    </rPh>
    <rPh sb="6" eb="9">
      <t>ヤエス</t>
    </rPh>
    <rPh sb="10" eb="12">
      <t>チョウメ</t>
    </rPh>
    <rPh sb="13" eb="14">
      <t>バン</t>
    </rPh>
    <rPh sb="15" eb="16">
      <t>ゴウ</t>
    </rPh>
    <phoneticPr fontId="2"/>
  </si>
  <si>
    <t>HITOWAケアサービス（株）</t>
    <rPh sb="13" eb="14">
      <t>カブ</t>
    </rPh>
    <phoneticPr fontId="2"/>
  </si>
  <si>
    <t>東京都港区六本木1丁目4番5号</t>
    <rPh sb="0" eb="3">
      <t>トウキョウト</t>
    </rPh>
    <rPh sb="3" eb="5">
      <t>ミナトク</t>
    </rPh>
    <rPh sb="5" eb="8">
      <t>ロッポンギ</t>
    </rPh>
    <rPh sb="9" eb="11">
      <t>チョウメ</t>
    </rPh>
    <rPh sb="12" eb="13">
      <t>バン</t>
    </rPh>
    <rPh sb="14" eb="15">
      <t>ゴウ</t>
    </rPh>
    <phoneticPr fontId="2"/>
  </si>
  <si>
    <t>西大宮１丁目１８番地１</t>
    <rPh sb="0" eb="1">
      <t>ニシ</t>
    </rPh>
    <rPh sb="1" eb="3">
      <t>オオミヤ</t>
    </rPh>
    <rPh sb="4" eb="6">
      <t>チョウメ</t>
    </rPh>
    <rPh sb="8" eb="10">
      <t>バンチ</t>
    </rPh>
    <phoneticPr fontId="2"/>
  </si>
  <si>
    <t>公募年度</t>
    <rPh sb="0" eb="2">
      <t>コウボ</t>
    </rPh>
    <rPh sb="2" eb="4">
      <t>ネンド</t>
    </rPh>
    <phoneticPr fontId="2"/>
  </si>
  <si>
    <t>H24</t>
    <phoneticPr fontId="2"/>
  </si>
  <si>
    <r>
      <t>東京都新宿区西新宿2</t>
    </r>
    <r>
      <rPr>
        <sz val="11"/>
        <rFont val="ＭＳ Ｐゴシック"/>
        <family val="3"/>
        <charset val="128"/>
      </rPr>
      <t>-6-1 新宿住友ビルディング29F</t>
    </r>
    <rPh sb="0" eb="3">
      <t>トウキョウト</t>
    </rPh>
    <rPh sb="3" eb="6">
      <t>シンジュクク</t>
    </rPh>
    <rPh sb="6" eb="8">
      <t>ニシシン</t>
    </rPh>
    <rPh sb="8" eb="9">
      <t>ヤド</t>
    </rPh>
    <rPh sb="15" eb="17">
      <t>シンジュク</t>
    </rPh>
    <rPh sb="17" eb="19">
      <t>スミトモ</t>
    </rPh>
    <phoneticPr fontId="2"/>
  </si>
  <si>
    <t>0円
～300万円　　</t>
    <rPh sb="1" eb="2">
      <t>エン</t>
    </rPh>
    <rPh sb="7" eb="9">
      <t>マンエン</t>
    </rPh>
    <phoneticPr fontId="2"/>
  </si>
  <si>
    <t>区内特別</t>
    <rPh sb="0" eb="2">
      <t>クナイ</t>
    </rPh>
    <rPh sb="2" eb="4">
      <t>トクベツ</t>
    </rPh>
    <phoneticPr fontId="2"/>
  </si>
  <si>
    <t>0円～
28,060,000円</t>
    <rPh sb="1" eb="2">
      <t>エン</t>
    </rPh>
    <rPh sb="14" eb="15">
      <t>エン</t>
    </rPh>
    <phoneticPr fontId="2"/>
  </si>
  <si>
    <t>140,301円～568,379円
+
介護保険自己負担分</t>
    <rPh sb="7" eb="8">
      <t>エン</t>
    </rPh>
    <rPh sb="16" eb="17">
      <t>エン</t>
    </rPh>
    <rPh sb="20" eb="22">
      <t>カイゴ</t>
    </rPh>
    <rPh sb="22" eb="24">
      <t>ホケン</t>
    </rPh>
    <rPh sb="24" eb="26">
      <t>ジコ</t>
    </rPh>
    <rPh sb="26" eb="28">
      <t>フタン</t>
    </rPh>
    <rPh sb="28" eb="29">
      <t>ブン</t>
    </rPh>
    <phoneticPr fontId="2"/>
  </si>
  <si>
    <t>163,640円＋介護保険自己負担分</t>
    <rPh sb="7" eb="8">
      <t>エン</t>
    </rPh>
    <phoneticPr fontId="2"/>
  </si>
  <si>
    <t>158,570円～163,640円＋介護保険自己負担分</t>
    <rPh sb="7" eb="8">
      <t>エン</t>
    </rPh>
    <rPh sb="16" eb="17">
      <t>エン</t>
    </rPh>
    <phoneticPr fontId="2"/>
  </si>
  <si>
    <t>ケヤキ倶楽部東浦和</t>
    <rPh sb="3" eb="6">
      <t>クラブ</t>
    </rPh>
    <rPh sb="6" eb="9">
      <t>ヒガシウラワ</t>
    </rPh>
    <phoneticPr fontId="2"/>
  </si>
  <si>
    <t>入居時
自立・要支援・要介護</t>
    <rPh sb="0" eb="2">
      <t>ニュウキョ</t>
    </rPh>
    <rPh sb="2" eb="3">
      <t>ジ</t>
    </rPh>
    <rPh sb="4" eb="6">
      <t>ジリツ</t>
    </rPh>
    <rPh sb="7" eb="8">
      <t>ヨウ</t>
    </rPh>
    <rPh sb="8" eb="10">
      <t>シエン</t>
    </rPh>
    <rPh sb="11" eb="12">
      <t>ヨウ</t>
    </rPh>
    <rPh sb="12" eb="14">
      <t>カイゴ</t>
    </rPh>
    <phoneticPr fontId="2"/>
  </si>
  <si>
    <t>全室個室
12.75㎡</t>
    <rPh sb="0" eb="2">
      <t>ゼンシツ</t>
    </rPh>
    <rPh sb="2" eb="4">
      <t>コシツ</t>
    </rPh>
    <phoneticPr fontId="2"/>
  </si>
  <si>
    <t>180,000円</t>
    <rPh sb="7" eb="8">
      <t>エン</t>
    </rPh>
    <phoneticPr fontId="2"/>
  </si>
  <si>
    <t>336-0923</t>
    <phoneticPr fontId="2"/>
  </si>
  <si>
    <t>東京建物シニアライフサポート株式会社</t>
    <rPh sb="0" eb="2">
      <t>トウキョウ</t>
    </rPh>
    <rPh sb="2" eb="4">
      <t>タテモノ</t>
    </rPh>
    <rPh sb="14" eb="16">
      <t>カブシキ</t>
    </rPh>
    <rPh sb="16" eb="18">
      <t>カイシャ</t>
    </rPh>
    <phoneticPr fontId="2"/>
  </si>
  <si>
    <t>H30.7.1㈱誠愛苑を吸収合併して事業継承</t>
    <rPh sb="8" eb="9">
      <t>セイ</t>
    </rPh>
    <rPh sb="9" eb="10">
      <t>アイ</t>
    </rPh>
    <rPh sb="10" eb="11">
      <t>エン</t>
    </rPh>
    <rPh sb="12" eb="14">
      <t>キュウシュウ</t>
    </rPh>
    <rPh sb="14" eb="16">
      <t>ガッペイ</t>
    </rPh>
    <rPh sb="18" eb="20">
      <t>ジギョウ</t>
    </rPh>
    <rPh sb="20" eb="22">
      <t>ケイショウ</t>
    </rPh>
    <phoneticPr fontId="2"/>
  </si>
  <si>
    <t>医心館北浦和</t>
    <rPh sb="0" eb="3">
      <t>イシンカン</t>
    </rPh>
    <rPh sb="3" eb="4">
      <t>キタ</t>
    </rPh>
    <rPh sb="4" eb="6">
      <t>ウラワ</t>
    </rPh>
    <phoneticPr fontId="2"/>
  </si>
  <si>
    <t>JR東浦和駅から国際興業バス乗車8分「芝原3丁目」停留所下車、徒歩2分</t>
    <rPh sb="2" eb="6">
      <t>ヒガシウラワエキ</t>
    </rPh>
    <rPh sb="8" eb="10">
      <t>コクサイ</t>
    </rPh>
    <rPh sb="10" eb="12">
      <t>コウギョウ</t>
    </rPh>
    <rPh sb="14" eb="16">
      <t>ジョウシャ</t>
    </rPh>
    <rPh sb="17" eb="18">
      <t>フン</t>
    </rPh>
    <rPh sb="19" eb="21">
      <t>シバハラ</t>
    </rPh>
    <rPh sb="22" eb="24">
      <t>チョウメ</t>
    </rPh>
    <rPh sb="25" eb="28">
      <t>テイリュウジョ</t>
    </rPh>
    <rPh sb="28" eb="30">
      <t>ゲシャ</t>
    </rPh>
    <rPh sb="31" eb="33">
      <t>トホ</t>
    </rPh>
    <rPh sb="34" eb="35">
      <t>フン</t>
    </rPh>
    <phoneticPr fontId="2"/>
  </si>
  <si>
    <t>要介護、要支援、末期の悪性腫瘍（がん）その他</t>
    <rPh sb="0" eb="1">
      <t>ヨウ</t>
    </rPh>
    <rPh sb="1" eb="3">
      <t>カイゴ</t>
    </rPh>
    <rPh sb="4" eb="7">
      <t>ヨウシエン</t>
    </rPh>
    <rPh sb="8" eb="10">
      <t>マッキ</t>
    </rPh>
    <rPh sb="11" eb="13">
      <t>アクセイ</t>
    </rPh>
    <rPh sb="13" eb="15">
      <t>シュヨウ</t>
    </rPh>
    <rPh sb="21" eb="22">
      <t>タ</t>
    </rPh>
    <phoneticPr fontId="2"/>
  </si>
  <si>
    <t>浦和区</t>
    <rPh sb="0" eb="3">
      <t>ウラワク</t>
    </rPh>
    <phoneticPr fontId="2"/>
  </si>
  <si>
    <t>109,400円～115,000円</t>
    <rPh sb="7" eb="8">
      <t>エン</t>
    </rPh>
    <rPh sb="16" eb="17">
      <t>エン</t>
    </rPh>
    <phoneticPr fontId="2"/>
  </si>
  <si>
    <t>JR北浦和駅（JR京浜東北線）から徒歩9分（700m）</t>
    <rPh sb="2" eb="6">
      <t>キタウラワエキ</t>
    </rPh>
    <rPh sb="9" eb="11">
      <t>ケイヒン</t>
    </rPh>
    <rPh sb="11" eb="14">
      <t>トウホクセン</t>
    </rPh>
    <rPh sb="17" eb="19">
      <t>トホ</t>
    </rPh>
    <rPh sb="20" eb="21">
      <t>フン</t>
    </rPh>
    <phoneticPr fontId="2"/>
  </si>
  <si>
    <t>株式会社アンビス</t>
    <rPh sb="0" eb="4">
      <t>カブシキガイシャ</t>
    </rPh>
    <phoneticPr fontId="2"/>
  </si>
  <si>
    <t>東京都中央区八重洲一丁目9番8号</t>
    <rPh sb="0" eb="3">
      <t>トウキョウト</t>
    </rPh>
    <rPh sb="3" eb="6">
      <t>チュウオウク</t>
    </rPh>
    <rPh sb="6" eb="9">
      <t>ヤエス</t>
    </rPh>
    <rPh sb="9" eb="12">
      <t>１チョウメ</t>
    </rPh>
    <rPh sb="13" eb="14">
      <t>バン</t>
    </rPh>
    <rPh sb="15" eb="16">
      <t>ゴウ</t>
    </rPh>
    <phoneticPr fontId="2"/>
  </si>
  <si>
    <t>やさしえ上小町</t>
    <rPh sb="4" eb="7">
      <t>カミコチョウ</t>
    </rPh>
    <phoneticPr fontId="2"/>
  </si>
  <si>
    <t>157,714円＋介護保険自己負担分（光熱水費は別に必要）</t>
    <phoneticPr fontId="2"/>
  </si>
  <si>
    <t>153,310円～236,910円
＋介護保険自己負担分　</t>
    <rPh sb="7" eb="8">
      <t>エン</t>
    </rPh>
    <rPh sb="16" eb="17">
      <t>エン</t>
    </rPh>
    <phoneticPr fontId="2"/>
  </si>
  <si>
    <t>160,400円
+
介護保険自己負担分</t>
    <phoneticPr fontId="2"/>
  </si>
  <si>
    <t>175,920～179,892円+介護保険自己負担分、人員配置が手厚い場合のサービス利用料月額16,200円(光熱水費は、別に必要)</t>
    <rPh sb="27" eb="29">
      <t>ジンイン</t>
    </rPh>
    <rPh sb="29" eb="31">
      <t>ハイチ</t>
    </rPh>
    <rPh sb="32" eb="34">
      <t>テアツ</t>
    </rPh>
    <rPh sb="35" eb="37">
      <t>バアイ</t>
    </rPh>
    <rPh sb="42" eb="45">
      <t>リヨウリョウ</t>
    </rPh>
    <rPh sb="45" eb="47">
      <t>ゲツガク</t>
    </rPh>
    <rPh sb="53" eb="54">
      <t>エン</t>
    </rPh>
    <phoneticPr fontId="2"/>
  </si>
  <si>
    <t>日本シニアライフ株式会社</t>
    <rPh sb="0" eb="2">
      <t>ニホン</t>
    </rPh>
    <rPh sb="8" eb="12">
      <t>カブシキガイシャ</t>
    </rPh>
    <phoneticPr fontId="2"/>
  </si>
  <si>
    <t>みんなの家・大宮つつじヶ丘公園</t>
    <rPh sb="4" eb="5">
      <t>イエ</t>
    </rPh>
    <rPh sb="6" eb="8">
      <t>オオミヤ</t>
    </rPh>
    <rPh sb="12" eb="13">
      <t>オカ</t>
    </rPh>
    <rPh sb="13" eb="15">
      <t>コウエン</t>
    </rPh>
    <phoneticPr fontId="2"/>
  </si>
  <si>
    <t>171,000円
＋介護保険自己負担分</t>
    <rPh sb="7" eb="8">
      <t>エン</t>
    </rPh>
    <phoneticPr fontId="2"/>
  </si>
  <si>
    <t>242,603円～303,600円</t>
    <rPh sb="7" eb="8">
      <t>エン</t>
    </rPh>
    <rPh sb="16" eb="17">
      <t>エン</t>
    </rPh>
    <phoneticPr fontId="2"/>
  </si>
  <si>
    <t>プレザンメゾンさいたま指扇</t>
    <rPh sb="11" eb="13">
      <t>サシオウギ</t>
    </rPh>
    <phoneticPr fontId="2"/>
  </si>
  <si>
    <t>199,730円+
介護保険自己負担分</t>
    <rPh sb="7" eb="8">
      <t>エン</t>
    </rPh>
    <phoneticPr fontId="2"/>
  </si>
  <si>
    <t>プレザンメゾンさいたま南与野</t>
    <rPh sb="11" eb="14">
      <t>ミナミヨノ</t>
    </rPh>
    <phoneticPr fontId="2"/>
  </si>
  <si>
    <t>172,500円＋介護保険自己負担分</t>
    <rPh sb="7" eb="8">
      <t>エン</t>
    </rPh>
    <phoneticPr fontId="2"/>
  </si>
  <si>
    <t>176,200円＋介護保険自己負担分</t>
    <rPh sb="7" eb="8">
      <t>エン</t>
    </rPh>
    <phoneticPr fontId="2"/>
  </si>
  <si>
    <t>174,000円＋介護保険自己負担分</t>
    <rPh sb="7" eb="8">
      <t>エン</t>
    </rPh>
    <phoneticPr fontId="2"/>
  </si>
  <si>
    <t>139,324～157,324円</t>
    <rPh sb="15" eb="16">
      <t>エン</t>
    </rPh>
    <phoneticPr fontId="2"/>
  </si>
  <si>
    <t>SOMPOケア株式会社</t>
    <rPh sb="7" eb="11">
      <t>カブシキガイシャ</t>
    </rPh>
    <phoneticPr fontId="2"/>
  </si>
  <si>
    <t>東京都品川区東品川4-12-8</t>
    <rPh sb="0" eb="3">
      <t>トウキョウト</t>
    </rPh>
    <rPh sb="3" eb="6">
      <t>シナガワク</t>
    </rPh>
    <rPh sb="6" eb="9">
      <t>ヒガシシナガワ</t>
    </rPh>
    <phoneticPr fontId="2"/>
  </si>
  <si>
    <t>株式会社レイズ</t>
    <rPh sb="0" eb="4">
      <t>カブシキガイシャ</t>
    </rPh>
    <phoneticPr fontId="2"/>
  </si>
  <si>
    <t>大阪市中央区高津１丁目１０番１５号</t>
    <rPh sb="0" eb="3">
      <t>オオサカシ</t>
    </rPh>
    <rPh sb="3" eb="6">
      <t>チュウオウク</t>
    </rPh>
    <rPh sb="6" eb="8">
      <t>タカツ</t>
    </rPh>
    <rPh sb="9" eb="11">
      <t>チョウメ</t>
    </rPh>
    <rPh sb="13" eb="14">
      <t>バン</t>
    </rPh>
    <rPh sb="16" eb="17">
      <t>ゴウ</t>
    </rPh>
    <phoneticPr fontId="2"/>
  </si>
  <si>
    <t>仲町1-11-5</t>
    <rPh sb="0" eb="2">
      <t>ナカチョウ</t>
    </rPh>
    <phoneticPr fontId="2"/>
  </si>
  <si>
    <t>大和田町1-345</t>
    <phoneticPr fontId="2"/>
  </si>
  <si>
    <t>H20.12.22（S41. 4. 1）</t>
    <phoneticPr fontId="2"/>
  </si>
  <si>
    <t>大和田町1-1275</t>
    <phoneticPr fontId="2"/>
  </si>
  <si>
    <t>10(6)年以内に退居の際は入居金の90％を限度に一部返還</t>
    <phoneticPr fontId="2"/>
  </si>
  <si>
    <t>337-0053</t>
    <phoneticPr fontId="2"/>
  </si>
  <si>
    <t>048-686-8010</t>
    <phoneticPr fontId="2"/>
  </si>
  <si>
    <t>全室個室　14.04㎡
～18.24㎡</t>
    <phoneticPr fontId="2"/>
  </si>
  <si>
    <t>048-665-6011</t>
    <phoneticPr fontId="2"/>
  </si>
  <si>
    <r>
      <t>南本町1</t>
    </r>
    <r>
      <rPr>
        <sz val="11"/>
        <rFont val="ＭＳ Ｐゴシック"/>
        <family val="3"/>
        <charset val="128"/>
      </rPr>
      <t>-4-12</t>
    </r>
    <phoneticPr fontId="2"/>
  </si>
  <si>
    <t>048-710-8082</t>
    <phoneticPr fontId="2"/>
  </si>
  <si>
    <t>天沼町2-150-1</t>
    <phoneticPr fontId="2"/>
  </si>
  <si>
    <t>048-851-6490</t>
    <phoneticPr fontId="2"/>
  </si>
  <si>
    <t>H15.9.8</t>
    <phoneticPr fontId="2"/>
  </si>
  <si>
    <r>
      <t>鹿手袋5-</t>
    </r>
    <r>
      <rPr>
        <sz val="11"/>
        <rFont val="ＭＳ Ｐゴシック"/>
        <family val="3"/>
        <charset val="128"/>
      </rPr>
      <t>3</t>
    </r>
    <r>
      <rPr>
        <sz val="11"/>
        <rFont val="ＭＳ Ｐゴシック"/>
        <family val="3"/>
        <charset val="128"/>
      </rPr>
      <t>-</t>
    </r>
    <r>
      <rPr>
        <sz val="11"/>
        <rFont val="ＭＳ Ｐゴシック"/>
        <family val="3"/>
        <charset val="128"/>
      </rPr>
      <t>5</t>
    </r>
    <phoneticPr fontId="2"/>
  </si>
  <si>
    <t>1～2人室29.86～61.20㎡</t>
    <phoneticPr fontId="2"/>
  </si>
  <si>
    <t>1,650～3,480万円</t>
    <phoneticPr fontId="2"/>
  </si>
  <si>
    <t>1～2人室14.93～31.07㎡</t>
    <phoneticPr fontId="2"/>
  </si>
  <si>
    <t>H15.12.2</t>
    <phoneticPr fontId="2"/>
  </si>
  <si>
    <t>048-657-9117</t>
    <phoneticPr fontId="2"/>
  </si>
  <si>
    <t>048-666-3600</t>
    <phoneticPr fontId="2"/>
  </si>
  <si>
    <t>048-669-3600</t>
    <phoneticPr fontId="2"/>
  </si>
  <si>
    <t>全室個室　18.0㎡</t>
    <phoneticPr fontId="2"/>
  </si>
  <si>
    <t>H16.4.9</t>
    <phoneticPr fontId="2"/>
  </si>
  <si>
    <t>336-0032</t>
    <phoneticPr fontId="2"/>
  </si>
  <si>
    <t>048-710-7003</t>
    <phoneticPr fontId="2"/>
  </si>
  <si>
    <t>048-684-1113</t>
    <phoneticPr fontId="2"/>
  </si>
  <si>
    <t>048-865-6911</t>
    <phoneticPr fontId="2"/>
  </si>
  <si>
    <t>全室個室　15.91㎡</t>
    <phoneticPr fontId="2"/>
  </si>
  <si>
    <t>048-851-6767</t>
    <phoneticPr fontId="2"/>
  </si>
  <si>
    <t>H16.6.15</t>
    <phoneticPr fontId="2"/>
  </si>
  <si>
    <t>5年以内に退居の際は入居金の80％を限度に一部返還</t>
    <phoneticPr fontId="2"/>
  </si>
  <si>
    <t>入居時要介護</t>
    <phoneticPr fontId="2"/>
  </si>
  <si>
    <t>048-865-0027</t>
    <phoneticPr fontId="2"/>
  </si>
  <si>
    <t>H17.7.22</t>
    <phoneticPr fontId="2"/>
  </si>
  <si>
    <t>048-862-0180</t>
    <phoneticPr fontId="2"/>
  </si>
  <si>
    <t>H20.11.14</t>
    <phoneticPr fontId="2"/>
  </si>
  <si>
    <t>048-662-7453</t>
    <phoneticPr fontId="2"/>
  </si>
  <si>
    <t>H21.12.15</t>
    <phoneticPr fontId="2"/>
  </si>
  <si>
    <t>H22.9.1</t>
    <phoneticPr fontId="2"/>
  </si>
  <si>
    <t>H23.1.1</t>
    <phoneticPr fontId="2"/>
  </si>
  <si>
    <r>
      <t>新潟県新潟市江南区亀田本町2</t>
    </r>
    <r>
      <rPr>
        <sz val="11"/>
        <rFont val="ＭＳ Ｐゴシック"/>
        <family val="3"/>
        <charset val="128"/>
      </rPr>
      <t>-2-40</t>
    </r>
    <phoneticPr fontId="2"/>
  </si>
  <si>
    <r>
      <t>H</t>
    </r>
    <r>
      <rPr>
        <sz val="11"/>
        <rFont val="ＭＳ Ｐゴシック"/>
        <family val="3"/>
        <charset val="128"/>
      </rPr>
      <t>24.3.1</t>
    </r>
    <phoneticPr fontId="2"/>
  </si>
  <si>
    <r>
      <t>H</t>
    </r>
    <r>
      <rPr>
        <sz val="11"/>
        <rFont val="ＭＳ Ｐゴシック"/>
        <family val="3"/>
        <charset val="128"/>
      </rPr>
      <t>23.5.24</t>
    </r>
    <phoneticPr fontId="2"/>
  </si>
  <si>
    <t>048-810-6801</t>
    <phoneticPr fontId="2"/>
  </si>
  <si>
    <t>331-0052</t>
    <phoneticPr fontId="2"/>
  </si>
  <si>
    <t>048-844-6541</t>
    <phoneticPr fontId="2"/>
  </si>
  <si>
    <t>H24.12.1</t>
    <phoneticPr fontId="2"/>
  </si>
  <si>
    <t>ラ・ナシカ　さいたま</t>
    <phoneticPr fontId="2"/>
  </si>
  <si>
    <t>048-790-2800</t>
    <phoneticPr fontId="2"/>
  </si>
  <si>
    <t>048-790-2801</t>
    <phoneticPr fontId="2"/>
  </si>
  <si>
    <t>全室個室13.4㎡～13.5㎡</t>
    <phoneticPr fontId="2"/>
  </si>
  <si>
    <t>契約が解除等された日以降、想定居住期間が経過するまでの期間につき、日割計算により算出した家賃等の額</t>
    <phoneticPr fontId="2"/>
  </si>
  <si>
    <t>入居時要支援・要介護</t>
    <rPh sb="0" eb="2">
      <t>ニュウキョ</t>
    </rPh>
    <rPh sb="2" eb="3">
      <t>ジ</t>
    </rPh>
    <rPh sb="3" eb="6">
      <t>ヨウシエン</t>
    </rPh>
    <phoneticPr fontId="2"/>
  </si>
  <si>
    <t>177,000円
+
介護保険自己負担分</t>
    <rPh sb="7" eb="8">
      <t>エン</t>
    </rPh>
    <phoneticPr fontId="2"/>
  </si>
  <si>
    <t>R1.7.1</t>
    <phoneticPr fontId="2"/>
  </si>
  <si>
    <t>JR大宮駅から
大宮駅西口より西武バス「住宅前」下車7～8分（バス5分、徒歩2～3分）
徒歩22～23分
ＪＲ北与野駅から
徒歩21～22分</t>
    <rPh sb="2" eb="5">
      <t>オオミヤエキ</t>
    </rPh>
    <rPh sb="8" eb="11">
      <t>オオミヤエキ</t>
    </rPh>
    <rPh sb="11" eb="13">
      <t>ニシグチ</t>
    </rPh>
    <rPh sb="15" eb="17">
      <t>セイブ</t>
    </rPh>
    <rPh sb="20" eb="22">
      <t>ジュウタク</t>
    </rPh>
    <rPh sb="22" eb="23">
      <t>マエ</t>
    </rPh>
    <rPh sb="24" eb="26">
      <t>ゲシャ</t>
    </rPh>
    <rPh sb="29" eb="30">
      <t>フン</t>
    </rPh>
    <rPh sb="34" eb="35">
      <t>フン</t>
    </rPh>
    <rPh sb="36" eb="38">
      <t>トホ</t>
    </rPh>
    <rPh sb="41" eb="42">
      <t>フン</t>
    </rPh>
    <rPh sb="44" eb="46">
      <t>トホ</t>
    </rPh>
    <rPh sb="51" eb="52">
      <t>フン</t>
    </rPh>
    <rPh sb="56" eb="60">
      <t>キタヨノエキ</t>
    </rPh>
    <rPh sb="63" eb="65">
      <t>トホ</t>
    </rPh>
    <rPh sb="70" eb="71">
      <t>フン</t>
    </rPh>
    <phoneticPr fontId="2"/>
  </si>
  <si>
    <t>株式会社やさしい手</t>
    <rPh sb="0" eb="4">
      <t>カブシキガイシャ</t>
    </rPh>
    <rPh sb="8" eb="9">
      <t>テ</t>
    </rPh>
    <phoneticPr fontId="2"/>
  </si>
  <si>
    <t>東京都目黒区大橋二丁目24番3号</t>
    <rPh sb="0" eb="3">
      <t>トウキョウト</t>
    </rPh>
    <rPh sb="3" eb="6">
      <t>メグロク</t>
    </rPh>
    <rPh sb="6" eb="8">
      <t>オオハシ</t>
    </rPh>
    <rPh sb="8" eb="11">
      <t>２チョウメ</t>
    </rPh>
    <rPh sb="13" eb="14">
      <t>バン</t>
    </rPh>
    <rPh sb="15" eb="16">
      <t>ゴウ</t>
    </rPh>
    <phoneticPr fontId="2"/>
  </si>
  <si>
    <t>H31.2.1</t>
    <phoneticPr fontId="2"/>
  </si>
  <si>
    <t xml:space="preserve">330-0855 </t>
    <phoneticPr fontId="2"/>
  </si>
  <si>
    <t>つむぎ家</t>
    <rPh sb="3" eb="4">
      <t>イエ</t>
    </rPh>
    <phoneticPr fontId="2"/>
  </si>
  <si>
    <t>入居時要介護２以上</t>
    <rPh sb="0" eb="2">
      <t>ニュウキョ</t>
    </rPh>
    <rPh sb="2" eb="3">
      <t>ジ</t>
    </rPh>
    <rPh sb="3" eb="4">
      <t>ヨウ</t>
    </rPh>
    <rPh sb="4" eb="6">
      <t>カイゴ</t>
    </rPh>
    <rPh sb="7" eb="9">
      <t>イジョウ</t>
    </rPh>
    <phoneticPr fontId="2"/>
  </si>
  <si>
    <t>東宮下2-123-3</t>
    <rPh sb="0" eb="1">
      <t>ヒガシ</t>
    </rPh>
    <rPh sb="1" eb="3">
      <t>ミヤシタ</t>
    </rPh>
    <phoneticPr fontId="2"/>
  </si>
  <si>
    <t>東部野田線七里駅から東部バスで東宮下停留所で下車、徒歩０分</t>
    <rPh sb="0" eb="2">
      <t>トウブ</t>
    </rPh>
    <rPh sb="2" eb="5">
      <t>ノダセン</t>
    </rPh>
    <rPh sb="5" eb="7">
      <t>ナナサト</t>
    </rPh>
    <rPh sb="7" eb="8">
      <t>エキ</t>
    </rPh>
    <rPh sb="10" eb="12">
      <t>トウブ</t>
    </rPh>
    <rPh sb="15" eb="16">
      <t>ヒガシ</t>
    </rPh>
    <rPh sb="16" eb="18">
      <t>ミヤシタ</t>
    </rPh>
    <rPh sb="18" eb="21">
      <t>テイリュウジョ</t>
    </rPh>
    <rPh sb="22" eb="24">
      <t>ゲシャ</t>
    </rPh>
    <rPh sb="25" eb="27">
      <t>トホ</t>
    </rPh>
    <rPh sb="28" eb="29">
      <t>フン</t>
    </rPh>
    <phoneticPr fontId="2"/>
  </si>
  <si>
    <t>R1.6.15</t>
    <phoneticPr fontId="2"/>
  </si>
  <si>
    <t>株式会社住環境デザイン</t>
    <rPh sb="0" eb="4">
      <t>カブシキガイシャ</t>
    </rPh>
    <rPh sb="4" eb="7">
      <t>ジュウカンキョウ</t>
    </rPh>
    <phoneticPr fontId="2"/>
  </si>
  <si>
    <t>さいたま市見沼区東大宮6-158-21</t>
    <rPh sb="4" eb="5">
      <t>シ</t>
    </rPh>
    <rPh sb="5" eb="7">
      <t>ミヌマ</t>
    </rPh>
    <rPh sb="7" eb="8">
      <t>ク</t>
    </rPh>
    <rPh sb="8" eb="9">
      <t>ヒガシ</t>
    </rPh>
    <rPh sb="9" eb="11">
      <t>オオミヤ</t>
    </rPh>
    <phoneticPr fontId="2"/>
  </si>
  <si>
    <t>126,100円～134,100円</t>
    <rPh sb="7" eb="8">
      <t>エン</t>
    </rPh>
    <rPh sb="16" eb="17">
      <t>エン</t>
    </rPh>
    <phoneticPr fontId="2"/>
  </si>
  <si>
    <t>全室個室10.45㎡～12.71㎡</t>
    <rPh sb="0" eb="2">
      <t>ゼンシツ</t>
    </rPh>
    <rPh sb="2" eb="4">
      <t>コシツ</t>
    </rPh>
    <phoneticPr fontId="2"/>
  </si>
  <si>
    <t>施設所在地</t>
    <phoneticPr fontId="2"/>
  </si>
  <si>
    <t>※地域密着型有料老人ホームは住所地特例の対象になりません。</t>
    <rPh sb="1" eb="3">
      <t>チイキ</t>
    </rPh>
    <rPh sb="3" eb="5">
      <t>ミッチャク</t>
    </rPh>
    <rPh sb="5" eb="6">
      <t>ガタ</t>
    </rPh>
    <rPh sb="6" eb="8">
      <t>ユウリョウ</t>
    </rPh>
    <rPh sb="8" eb="10">
      <t>ロウジン</t>
    </rPh>
    <rPh sb="14" eb="16">
      <t>ジュウショ</t>
    </rPh>
    <rPh sb="16" eb="17">
      <t>チ</t>
    </rPh>
    <rPh sb="17" eb="19">
      <t>トクレイ</t>
    </rPh>
    <rPh sb="20" eb="22">
      <t>タイショウ</t>
    </rPh>
    <phoneticPr fontId="2"/>
  </si>
  <si>
    <t>日付
（シリアル値）
※最初の開設日</t>
    <rPh sb="0" eb="2">
      <t>ヒヅケ</t>
    </rPh>
    <rPh sb="8" eb="9">
      <t>チ</t>
    </rPh>
    <rPh sb="12" eb="14">
      <t>サイショ</t>
    </rPh>
    <rPh sb="15" eb="18">
      <t>カイセツビ</t>
    </rPh>
    <phoneticPr fontId="2"/>
  </si>
  <si>
    <t>定員</t>
    <rPh sb="0" eb="2">
      <t>テイイン</t>
    </rPh>
    <phoneticPr fontId="2"/>
  </si>
  <si>
    <t>さいたま市有料老人ホーム開設予定一覧表</t>
    <rPh sb="4" eb="5">
      <t>シ</t>
    </rPh>
    <rPh sb="12" eb="14">
      <t>カイセツ</t>
    </rPh>
    <rPh sb="14" eb="16">
      <t>ヨテイ</t>
    </rPh>
    <phoneticPr fontId="2"/>
  </si>
  <si>
    <t>①住所地特例対象　開設予定有料老人ホーム（サービス付き高齢者向け住宅を除く）</t>
    <rPh sb="1" eb="3">
      <t>ジュウショ</t>
    </rPh>
    <rPh sb="3" eb="4">
      <t>チ</t>
    </rPh>
    <rPh sb="4" eb="6">
      <t>トクレイ</t>
    </rPh>
    <rPh sb="6" eb="8">
      <t>タイショウ</t>
    </rPh>
    <rPh sb="9" eb="11">
      <t>カイセツ</t>
    </rPh>
    <rPh sb="11" eb="13">
      <t>ヨテイ</t>
    </rPh>
    <rPh sb="13" eb="15">
      <t>ユウリョウ</t>
    </rPh>
    <rPh sb="15" eb="17">
      <t>ロウジン</t>
    </rPh>
    <rPh sb="25" eb="26">
      <t>ツ</t>
    </rPh>
    <rPh sb="27" eb="30">
      <t>コウレイシャ</t>
    </rPh>
    <rPh sb="30" eb="31">
      <t>ム</t>
    </rPh>
    <rPh sb="32" eb="34">
      <t>ジュウタク</t>
    </rPh>
    <rPh sb="35" eb="36">
      <t>ノゾ</t>
    </rPh>
    <phoneticPr fontId="2"/>
  </si>
  <si>
    <t>施　　設　　名</t>
  </si>
  <si>
    <t>事業者番号</t>
    <rPh sb="0" eb="3">
      <t>ジギョウシャ</t>
    </rPh>
    <rPh sb="3" eb="5">
      <t>バンゴウ</t>
    </rPh>
    <phoneticPr fontId="2"/>
  </si>
  <si>
    <t>開設
予定年月日</t>
    <rPh sb="3" eb="5">
      <t>ヨテイ</t>
    </rPh>
    <phoneticPr fontId="2"/>
  </si>
  <si>
    <t>住所地特例適用開始予定日</t>
    <rPh sb="0" eb="2">
      <t>ジュウショ</t>
    </rPh>
    <rPh sb="2" eb="3">
      <t>チ</t>
    </rPh>
    <rPh sb="3" eb="5">
      <t>トクレイ</t>
    </rPh>
    <rPh sb="5" eb="7">
      <t>テキヨウ</t>
    </rPh>
    <rPh sb="7" eb="9">
      <t>カイシ</t>
    </rPh>
    <rPh sb="9" eb="12">
      <t>ヨテイビ</t>
    </rPh>
    <phoneticPr fontId="2"/>
  </si>
  <si>
    <t>所在地変更・事業廃止等年月日
（事由）</t>
    <rPh sb="16" eb="18">
      <t>ジユウ</t>
    </rPh>
    <phoneticPr fontId="2"/>
  </si>
  <si>
    <t>048-620-6160</t>
    <phoneticPr fontId="2"/>
  </si>
  <si>
    <t>048-625-8677</t>
    <phoneticPr fontId="2"/>
  </si>
  <si>
    <t>H17.7.1</t>
    <phoneticPr fontId="2"/>
  </si>
  <si>
    <t>336-0025</t>
    <phoneticPr fontId="2"/>
  </si>
  <si>
    <t>048-859-6363</t>
    <phoneticPr fontId="2"/>
  </si>
  <si>
    <t>H21.3.23</t>
    <phoneticPr fontId="2"/>
  </si>
  <si>
    <t>H22.3.5</t>
    <phoneticPr fontId="2"/>
  </si>
  <si>
    <t>337-0041</t>
    <phoneticPr fontId="2"/>
  </si>
  <si>
    <r>
      <t>0</t>
    </r>
    <r>
      <rPr>
        <sz val="11"/>
        <rFont val="ＭＳ Ｐゴシック"/>
        <family val="3"/>
        <charset val="128"/>
      </rPr>
      <t>48-621-3021</t>
    </r>
    <phoneticPr fontId="2"/>
  </si>
  <si>
    <t>H24.5.1</t>
    <phoneticPr fontId="2"/>
  </si>
  <si>
    <t>336-0026</t>
    <phoneticPr fontId="2"/>
  </si>
  <si>
    <t>H24.11.1</t>
    <phoneticPr fontId="2"/>
  </si>
  <si>
    <t>048-872-8120</t>
    <phoneticPr fontId="2"/>
  </si>
  <si>
    <t>204,730円+
介護保険自己負担分</t>
    <phoneticPr fontId="2"/>
  </si>
  <si>
    <t xml:space="preserve">338-0831 </t>
    <phoneticPr fontId="2"/>
  </si>
  <si>
    <t>H25.5.31</t>
    <phoneticPr fontId="2"/>
  </si>
  <si>
    <t>338-0833</t>
    <phoneticPr fontId="2"/>
  </si>
  <si>
    <t>048-710-7030</t>
    <phoneticPr fontId="2"/>
  </si>
  <si>
    <t>全室個室18㎡</t>
    <phoneticPr fontId="2"/>
  </si>
  <si>
    <t>048-878-5691</t>
    <phoneticPr fontId="2"/>
  </si>
  <si>
    <t>H26.11.1</t>
    <phoneticPr fontId="2"/>
  </si>
  <si>
    <t>336-0963</t>
    <phoneticPr fontId="2"/>
  </si>
  <si>
    <t>Ｈ27.6.1</t>
    <phoneticPr fontId="2"/>
  </si>
  <si>
    <t>前地3-5-2</t>
    <phoneticPr fontId="2"/>
  </si>
  <si>
    <t>全室個室13.54㎡～18.78㎡</t>
    <phoneticPr fontId="2"/>
  </si>
  <si>
    <t>東京都新宿区西新宿6丁目5番1号　新宿アイランドタワー8階</t>
    <phoneticPr fontId="2"/>
  </si>
  <si>
    <t>048-758-2616</t>
    <phoneticPr fontId="2"/>
  </si>
  <si>
    <t>R1.6.13</t>
    <phoneticPr fontId="2"/>
  </si>
  <si>
    <t>千葉県君津市東猪原248番地2</t>
    <phoneticPr fontId="2"/>
  </si>
  <si>
    <t>048-853-2700</t>
    <phoneticPr fontId="2"/>
  </si>
  <si>
    <t>048-851-6633</t>
    <phoneticPr fontId="2"/>
  </si>
  <si>
    <t>048-884-0005</t>
    <phoneticPr fontId="2"/>
  </si>
  <si>
    <t>H22.5.25
(H19.2.2)</t>
    <phoneticPr fontId="2"/>
  </si>
  <si>
    <t>330-0052</t>
    <phoneticPr fontId="2"/>
  </si>
  <si>
    <t>048-884-0006</t>
    <phoneticPr fontId="2"/>
  </si>
  <si>
    <t>048-658-1800</t>
    <phoneticPr fontId="2"/>
  </si>
  <si>
    <t>H22.5.26
(H17.7.14)</t>
    <phoneticPr fontId="2"/>
  </si>
  <si>
    <t>048-658-1801</t>
    <phoneticPr fontId="2"/>
  </si>
  <si>
    <t>048-615-3600</t>
    <phoneticPr fontId="2"/>
  </si>
  <si>
    <t>336-0926</t>
    <phoneticPr fontId="2"/>
  </si>
  <si>
    <t>048-615-2700</t>
    <phoneticPr fontId="2"/>
  </si>
  <si>
    <t>048-859-3600</t>
    <phoneticPr fontId="2"/>
  </si>
  <si>
    <t>H29.4.1</t>
    <phoneticPr fontId="2"/>
  </si>
  <si>
    <t>330-0053</t>
    <phoneticPr fontId="2"/>
  </si>
  <si>
    <t>048-857-6518</t>
    <phoneticPr fontId="2"/>
  </si>
  <si>
    <t>H19.9.28　(H16.4.14)</t>
    <phoneticPr fontId="2"/>
  </si>
  <si>
    <t>338-0825</t>
    <phoneticPr fontId="2"/>
  </si>
  <si>
    <t>048-851-6217</t>
    <phoneticPr fontId="2"/>
  </si>
  <si>
    <t>048-651-3500</t>
    <phoneticPr fontId="2"/>
  </si>
  <si>
    <t>048-651-3517</t>
    <phoneticPr fontId="2"/>
  </si>
  <si>
    <t>048-682-6088</t>
    <phoneticPr fontId="2"/>
  </si>
  <si>
    <t>Ｈ24.3.26</t>
    <phoneticPr fontId="2"/>
  </si>
  <si>
    <t>048-688-7370</t>
    <phoneticPr fontId="2"/>
  </si>
  <si>
    <t>H26.3.1</t>
    <phoneticPr fontId="2"/>
  </si>
  <si>
    <t>339-0056</t>
    <phoneticPr fontId="2"/>
  </si>
  <si>
    <t>331-0045</t>
    <phoneticPr fontId="2"/>
  </si>
  <si>
    <t>048-788-2498</t>
    <phoneticPr fontId="2"/>
  </si>
  <si>
    <r>
      <t>0</t>
    </r>
    <r>
      <rPr>
        <sz val="11"/>
        <rFont val="ＭＳ Ｐゴシック"/>
        <family val="3"/>
        <charset val="128"/>
      </rPr>
      <t>48-810-6800</t>
    </r>
    <phoneticPr fontId="2"/>
  </si>
  <si>
    <t>048-856-3600</t>
    <phoneticPr fontId="2"/>
  </si>
  <si>
    <t>048-661-5088</t>
    <phoneticPr fontId="2"/>
  </si>
  <si>
    <t>H26.1.1</t>
    <phoneticPr fontId="2"/>
  </si>
  <si>
    <t>331-0822</t>
    <phoneticPr fontId="2"/>
  </si>
  <si>
    <t>048-878-5692</t>
    <phoneticPr fontId="2"/>
  </si>
  <si>
    <r>
      <t>0</t>
    </r>
    <r>
      <rPr>
        <sz val="11"/>
        <rFont val="ＭＳ Ｐゴシック"/>
        <family val="3"/>
        <charset val="128"/>
      </rPr>
      <t>48-669-2211</t>
    </r>
    <phoneticPr fontId="2"/>
  </si>
  <si>
    <t>H23.10.19</t>
    <phoneticPr fontId="2"/>
  </si>
  <si>
    <t>331-0811</t>
    <phoneticPr fontId="2"/>
  </si>
  <si>
    <t>048-669-2212</t>
    <phoneticPr fontId="2"/>
  </si>
  <si>
    <t>048-711-6580</t>
    <phoneticPr fontId="2"/>
  </si>
  <si>
    <t>H23.10.25</t>
    <phoneticPr fontId="2"/>
  </si>
  <si>
    <t>331-0062</t>
    <phoneticPr fontId="2"/>
  </si>
  <si>
    <t>048-621-3022</t>
    <phoneticPr fontId="2"/>
  </si>
  <si>
    <t>048-839-9120</t>
    <phoneticPr fontId="2"/>
  </si>
  <si>
    <t>H16.7.8</t>
    <phoneticPr fontId="2"/>
  </si>
  <si>
    <t>048-682-3121</t>
    <phoneticPr fontId="2"/>
  </si>
  <si>
    <t>H17.2.9</t>
    <phoneticPr fontId="2"/>
  </si>
  <si>
    <t>048-687-4121</t>
    <phoneticPr fontId="2"/>
  </si>
  <si>
    <t>338-0013</t>
    <phoneticPr fontId="2"/>
  </si>
  <si>
    <t>048-859-6364</t>
    <phoneticPr fontId="2"/>
  </si>
  <si>
    <t>048-620-4165</t>
    <phoneticPr fontId="2"/>
  </si>
  <si>
    <t>048-620-4166</t>
    <phoneticPr fontId="2"/>
  </si>
  <si>
    <t>H22.11.2</t>
    <phoneticPr fontId="2"/>
  </si>
  <si>
    <t>048-687-4155</t>
    <phoneticPr fontId="2"/>
  </si>
  <si>
    <r>
      <t>0</t>
    </r>
    <r>
      <rPr>
        <sz val="11"/>
        <rFont val="ＭＳ Ｐゴシック"/>
        <family val="3"/>
        <charset val="128"/>
      </rPr>
      <t>48-710-4165</t>
    </r>
    <phoneticPr fontId="2"/>
  </si>
  <si>
    <t>Ｈ24.2.9</t>
    <phoneticPr fontId="2"/>
  </si>
  <si>
    <t>元町2-20-8</t>
    <phoneticPr fontId="2"/>
  </si>
  <si>
    <t>048-797-5523</t>
    <phoneticPr fontId="2"/>
  </si>
  <si>
    <t>337-0051</t>
    <phoneticPr fontId="2"/>
  </si>
  <si>
    <t>上小町1481-1</t>
    <phoneticPr fontId="2"/>
  </si>
  <si>
    <t>048‐620‐7811</t>
    <phoneticPr fontId="2"/>
  </si>
  <si>
    <t>全室個室26.78㎡～28.50㎡</t>
    <phoneticPr fontId="2"/>
  </si>
  <si>
    <t>048-685-2922</t>
    <phoneticPr fontId="2"/>
  </si>
  <si>
    <t>H２４</t>
    <phoneticPr fontId="2"/>
  </si>
  <si>
    <r>
      <t>1～</t>
    </r>
    <r>
      <rPr>
        <sz val="11"/>
        <rFont val="ＭＳ Ｐゴシック"/>
        <family val="3"/>
        <charset val="128"/>
      </rPr>
      <t>2</t>
    </r>
    <r>
      <rPr>
        <sz val="11"/>
        <rFont val="ＭＳ Ｐゴシック"/>
        <family val="3"/>
        <charset val="128"/>
      </rPr>
      <t>人室18.</t>
    </r>
    <r>
      <rPr>
        <sz val="11"/>
        <rFont val="ＭＳ Ｐゴシック"/>
        <family val="3"/>
        <charset val="128"/>
      </rPr>
      <t>0</t>
    </r>
    <r>
      <rPr>
        <sz val="11"/>
        <rFont val="ＭＳ Ｐゴシック"/>
        <family val="3"/>
        <charset val="128"/>
      </rPr>
      <t>～78.42㎡</t>
    </r>
    <phoneticPr fontId="2"/>
  </si>
  <si>
    <r>
      <t>2,</t>
    </r>
    <r>
      <rPr>
        <sz val="11"/>
        <rFont val="ＭＳ Ｐゴシック"/>
        <family val="3"/>
        <charset val="128"/>
      </rPr>
      <t>128～4,216　　　　　　　　万円</t>
    </r>
    <phoneticPr fontId="2"/>
  </si>
  <si>
    <t>-</t>
    <phoneticPr fontId="2"/>
  </si>
  <si>
    <t>ローズ・ヴィラ</t>
    <phoneticPr fontId="2"/>
  </si>
  <si>
    <t>増長112</t>
    <phoneticPr fontId="2"/>
  </si>
  <si>
    <t>H18.4.1</t>
    <phoneticPr fontId="2"/>
  </si>
  <si>
    <t>339-0012</t>
    <phoneticPr fontId="2"/>
  </si>
  <si>
    <t>048-799-0080</t>
    <phoneticPr fontId="2"/>
  </si>
  <si>
    <t>利用権方式</t>
    <phoneticPr fontId="2"/>
  </si>
  <si>
    <t>別所町16-3</t>
    <phoneticPr fontId="2"/>
  </si>
  <si>
    <t>（株）木下の介護</t>
    <phoneticPr fontId="2"/>
  </si>
  <si>
    <t>331-0821</t>
    <phoneticPr fontId="2"/>
  </si>
  <si>
    <t>048-710-8081</t>
    <phoneticPr fontId="2"/>
  </si>
  <si>
    <t>1,222～5,315万円</t>
    <phoneticPr fontId="2"/>
  </si>
  <si>
    <t>5(10)年以内に退居の際は入居金の85％を限度に一部返還</t>
    <phoneticPr fontId="2"/>
  </si>
  <si>
    <t>336-0018</t>
    <phoneticPr fontId="2"/>
  </si>
  <si>
    <r>
      <t>領家6</t>
    </r>
    <r>
      <rPr>
        <sz val="11"/>
        <rFont val="ＭＳ Ｐゴシック"/>
        <family val="3"/>
        <charset val="128"/>
      </rPr>
      <t>-3-14</t>
    </r>
    <phoneticPr fontId="2"/>
  </si>
  <si>
    <t>048-834-8031</t>
    <phoneticPr fontId="2"/>
  </si>
  <si>
    <t>全室個室16.2～22.2㎡</t>
    <phoneticPr fontId="2"/>
  </si>
  <si>
    <t>0～1,490万円</t>
    <phoneticPr fontId="2"/>
  </si>
  <si>
    <t>330-0072</t>
    <phoneticPr fontId="2"/>
  </si>
  <si>
    <t>048-834-8032</t>
    <phoneticPr fontId="2"/>
  </si>
  <si>
    <t>H18.4.1</t>
    <phoneticPr fontId="2"/>
  </si>
  <si>
    <t>-</t>
    <phoneticPr fontId="2"/>
  </si>
  <si>
    <t>330-0834</t>
    <phoneticPr fontId="2"/>
  </si>
  <si>
    <t>048-647-6095</t>
    <phoneticPr fontId="2"/>
  </si>
  <si>
    <t>H15.8.8</t>
    <phoneticPr fontId="2"/>
  </si>
  <si>
    <t>048-851-6491</t>
    <phoneticPr fontId="2"/>
  </si>
  <si>
    <t>利用権方式</t>
    <phoneticPr fontId="2"/>
  </si>
  <si>
    <t>048-660-5431</t>
    <phoneticPr fontId="2"/>
  </si>
  <si>
    <t>048-660-5432</t>
    <phoneticPr fontId="2"/>
  </si>
  <si>
    <t>048-862-8588</t>
    <phoneticPr fontId="2"/>
  </si>
  <si>
    <t>Ｈ15.9.19</t>
    <phoneticPr fontId="2"/>
  </si>
  <si>
    <t>048-862-8538</t>
    <phoneticPr fontId="2"/>
  </si>
  <si>
    <t>048-666-3600</t>
    <phoneticPr fontId="2"/>
  </si>
  <si>
    <t>048-813-6980</t>
    <phoneticPr fontId="2"/>
  </si>
  <si>
    <t>H16.1.9</t>
    <phoneticPr fontId="2"/>
  </si>
  <si>
    <t>336-0017</t>
    <phoneticPr fontId="2"/>
  </si>
  <si>
    <t>048-813-6982</t>
    <phoneticPr fontId="2"/>
  </si>
  <si>
    <t>048-853-2700</t>
    <phoneticPr fontId="2"/>
  </si>
  <si>
    <t>千葉県君津市東猪原248番地2</t>
    <phoneticPr fontId="2"/>
  </si>
  <si>
    <t>048-710-7001</t>
    <phoneticPr fontId="2"/>
  </si>
  <si>
    <t>H16.6.7</t>
    <phoneticPr fontId="2"/>
  </si>
  <si>
    <t>048-865-6252</t>
    <phoneticPr fontId="2"/>
  </si>
  <si>
    <t>048-851-6768</t>
    <phoneticPr fontId="2"/>
  </si>
  <si>
    <t>048-710-1165</t>
    <phoneticPr fontId="2"/>
  </si>
  <si>
    <t>全室個室　18.10㎡</t>
    <phoneticPr fontId="2"/>
  </si>
  <si>
    <t>338-0832</t>
    <phoneticPr fontId="2"/>
  </si>
  <si>
    <t>048-710-1166</t>
    <phoneticPr fontId="2"/>
  </si>
  <si>
    <t>048-857-6518</t>
    <phoneticPr fontId="2"/>
  </si>
  <si>
    <t>048-813-5266</t>
    <phoneticPr fontId="2"/>
  </si>
  <si>
    <t>全室個室　18.0㎡</t>
    <phoneticPr fontId="2"/>
  </si>
  <si>
    <t>H16.10.29</t>
    <phoneticPr fontId="2"/>
  </si>
  <si>
    <t>048-813-5339</t>
    <phoneticPr fontId="2"/>
  </si>
  <si>
    <t>048-851-4640</t>
    <phoneticPr fontId="2"/>
  </si>
  <si>
    <t>H17.2.17</t>
    <phoneticPr fontId="2"/>
  </si>
  <si>
    <t>048-851-4440</t>
    <phoneticPr fontId="2"/>
  </si>
  <si>
    <t>048-857-4165</t>
    <phoneticPr fontId="2"/>
  </si>
  <si>
    <t>048-857-4166</t>
    <phoneticPr fontId="2"/>
  </si>
  <si>
    <t>入居時要介護</t>
    <phoneticPr fontId="2"/>
  </si>
  <si>
    <t>048-661-5595</t>
    <phoneticPr fontId="2"/>
  </si>
  <si>
    <t>H24.3.1
(H20.9.26)
(H16.9.6)</t>
    <phoneticPr fontId="2"/>
  </si>
  <si>
    <r>
      <t>33</t>
    </r>
    <r>
      <rPr>
        <sz val="11"/>
        <rFont val="ＭＳ Ｐゴシック"/>
        <family val="3"/>
        <charset val="128"/>
      </rPr>
      <t>1</t>
    </r>
    <r>
      <rPr>
        <sz val="11"/>
        <rFont val="ＭＳ Ｐゴシック"/>
        <family val="3"/>
        <charset val="128"/>
      </rPr>
      <t>-08</t>
    </r>
    <r>
      <rPr>
        <sz val="11"/>
        <rFont val="ＭＳ Ｐゴシック"/>
        <family val="3"/>
        <charset val="128"/>
      </rPr>
      <t>15</t>
    </r>
    <phoneticPr fontId="2"/>
  </si>
  <si>
    <t>048-654-2643</t>
    <phoneticPr fontId="2"/>
  </si>
  <si>
    <t>048-620-6160</t>
    <phoneticPr fontId="2"/>
  </si>
  <si>
    <t>048-810-5262</t>
    <phoneticPr fontId="2"/>
  </si>
  <si>
    <t>048-810-5295</t>
    <phoneticPr fontId="2"/>
  </si>
  <si>
    <t>048-813-8471</t>
    <phoneticPr fontId="2"/>
  </si>
  <si>
    <t>H16.8.12</t>
    <phoneticPr fontId="2"/>
  </si>
  <si>
    <t>336-0907</t>
    <phoneticPr fontId="2"/>
  </si>
  <si>
    <t>048-813-8473</t>
    <phoneticPr fontId="2"/>
  </si>
  <si>
    <t>048-682-3121</t>
    <phoneticPr fontId="2"/>
  </si>
  <si>
    <t>048-620-6516</t>
    <phoneticPr fontId="2"/>
  </si>
  <si>
    <t>さいたま市大宮区三橋2-795</t>
    <phoneticPr fontId="2"/>
  </si>
  <si>
    <t>H17.6.10</t>
    <phoneticPr fontId="2"/>
  </si>
  <si>
    <t>331-0064</t>
    <phoneticPr fontId="2"/>
  </si>
  <si>
    <t>048-620-6518</t>
    <phoneticPr fontId="2"/>
  </si>
  <si>
    <t>048-810-4555</t>
    <phoneticPr fontId="2"/>
  </si>
  <si>
    <t>1～2人室10.725～26.563㎡</t>
    <phoneticPr fontId="2"/>
  </si>
  <si>
    <t>048-874-0665</t>
    <phoneticPr fontId="2"/>
  </si>
  <si>
    <t>048-884-0005</t>
    <phoneticPr fontId="2"/>
  </si>
  <si>
    <t>048-865-0027</t>
    <phoneticPr fontId="2"/>
  </si>
  <si>
    <r>
      <t>上小町1440</t>
    </r>
    <r>
      <rPr>
        <sz val="11"/>
        <rFont val="ＭＳ Ｐゴシック"/>
        <family val="3"/>
        <charset val="128"/>
      </rPr>
      <t>-</t>
    </r>
    <r>
      <rPr>
        <sz val="11"/>
        <rFont val="ＭＳ Ｐゴシック"/>
        <family val="3"/>
        <charset val="128"/>
      </rPr>
      <t>2</t>
    </r>
    <phoneticPr fontId="2"/>
  </si>
  <si>
    <t>さいたま市大宮区三橋2-795</t>
    <phoneticPr fontId="2"/>
  </si>
  <si>
    <t>048-657-3232</t>
    <phoneticPr fontId="2"/>
  </si>
  <si>
    <t>048-662-5330</t>
    <phoneticPr fontId="2"/>
  </si>
  <si>
    <t>H21.10.1
（H17.3.3）</t>
    <phoneticPr fontId="2"/>
  </si>
  <si>
    <t>331-0823</t>
    <phoneticPr fontId="2"/>
  </si>
  <si>
    <t>048-662-5331</t>
    <phoneticPr fontId="2"/>
  </si>
  <si>
    <t>048-840-2080</t>
    <phoneticPr fontId="2"/>
  </si>
  <si>
    <t>H17.12.9</t>
    <phoneticPr fontId="2"/>
  </si>
  <si>
    <t>048-840-2081</t>
    <phoneticPr fontId="2"/>
  </si>
  <si>
    <t>048-662-7685</t>
    <phoneticPr fontId="2"/>
  </si>
  <si>
    <t>H17.6.9</t>
    <phoneticPr fontId="2"/>
  </si>
  <si>
    <t>048-662-7686</t>
    <phoneticPr fontId="2"/>
  </si>
  <si>
    <t>入居時要介護</t>
    <phoneticPr fontId="2"/>
  </si>
  <si>
    <t>048-859-6363</t>
    <phoneticPr fontId="2"/>
  </si>
  <si>
    <t>048-650-0506</t>
    <phoneticPr fontId="2"/>
  </si>
  <si>
    <t>H17.7.14</t>
    <phoneticPr fontId="2"/>
  </si>
  <si>
    <t>048-650-0543</t>
    <phoneticPr fontId="2"/>
  </si>
  <si>
    <t>ベストライフさいたま</t>
    <phoneticPr fontId="2"/>
  </si>
  <si>
    <t>048-840-0571</t>
    <phoneticPr fontId="2"/>
  </si>
  <si>
    <t>H18.2.28</t>
    <phoneticPr fontId="2"/>
  </si>
  <si>
    <t>048-840-0574</t>
    <phoneticPr fontId="2"/>
  </si>
  <si>
    <t>048-837-1590</t>
    <phoneticPr fontId="2"/>
  </si>
  <si>
    <t>H18.3.1</t>
    <phoneticPr fontId="2"/>
  </si>
  <si>
    <t>048-837-1591</t>
    <phoneticPr fontId="2"/>
  </si>
  <si>
    <t>048-650-2122</t>
    <phoneticPr fontId="2"/>
  </si>
  <si>
    <t>H18.3.31</t>
    <phoneticPr fontId="2"/>
  </si>
  <si>
    <t>330-0842</t>
    <phoneticPr fontId="2"/>
  </si>
  <si>
    <t>048-650-2125</t>
    <phoneticPr fontId="2"/>
  </si>
  <si>
    <t>048-662-5708</t>
    <phoneticPr fontId="2"/>
  </si>
  <si>
    <t>H18.8.1</t>
    <phoneticPr fontId="2"/>
  </si>
  <si>
    <t>H18.6.30</t>
    <phoneticPr fontId="2"/>
  </si>
  <si>
    <t>048-662-5718</t>
    <phoneticPr fontId="2"/>
  </si>
  <si>
    <t>048-823-7023</t>
    <phoneticPr fontId="2"/>
  </si>
  <si>
    <t>H18.11.25</t>
    <phoneticPr fontId="2"/>
  </si>
  <si>
    <t>H18.11.10</t>
    <phoneticPr fontId="2"/>
  </si>
  <si>
    <t>048-823-7238</t>
    <phoneticPr fontId="2"/>
  </si>
  <si>
    <t>048-678-5001</t>
    <phoneticPr fontId="2"/>
  </si>
  <si>
    <t>H19.4.1</t>
    <phoneticPr fontId="2"/>
  </si>
  <si>
    <t>H18.3.3</t>
    <phoneticPr fontId="2"/>
  </si>
  <si>
    <t>048-678-5004</t>
    <phoneticPr fontId="2"/>
  </si>
  <si>
    <t>048-658-1800</t>
    <phoneticPr fontId="2"/>
  </si>
  <si>
    <t>048-654-8625</t>
    <phoneticPr fontId="2"/>
  </si>
  <si>
    <t>ー</t>
    <phoneticPr fontId="2"/>
  </si>
  <si>
    <t>H20.3.1</t>
    <phoneticPr fontId="2"/>
  </si>
  <si>
    <t>H20.3.14</t>
    <phoneticPr fontId="2"/>
  </si>
  <si>
    <t>048-654-8628</t>
    <phoneticPr fontId="2"/>
  </si>
  <si>
    <t>048-682-2040</t>
    <phoneticPr fontId="2"/>
  </si>
  <si>
    <t>H20.9.10</t>
    <phoneticPr fontId="2"/>
  </si>
  <si>
    <t>337-0002</t>
    <phoneticPr fontId="2"/>
  </si>
  <si>
    <t>048-682-2045</t>
    <phoneticPr fontId="2"/>
  </si>
  <si>
    <t>048-651-3500</t>
    <phoneticPr fontId="2"/>
  </si>
  <si>
    <t>048-865-2811</t>
    <phoneticPr fontId="2"/>
  </si>
  <si>
    <t>H20.8.14</t>
    <phoneticPr fontId="2"/>
  </si>
  <si>
    <t>048-865-0216</t>
    <phoneticPr fontId="2"/>
  </si>
  <si>
    <t>048-813-8251</t>
    <phoneticPr fontId="2"/>
  </si>
  <si>
    <t>H21.3.11</t>
    <phoneticPr fontId="2"/>
  </si>
  <si>
    <t>336-0016</t>
    <phoneticPr fontId="2"/>
  </si>
  <si>
    <t>048-813-8252</t>
    <phoneticPr fontId="2"/>
  </si>
  <si>
    <t>ジョイライフさいたま</t>
    <phoneticPr fontId="2"/>
  </si>
  <si>
    <t>048-866-7161</t>
    <phoneticPr fontId="2"/>
  </si>
  <si>
    <t>H21.5.25</t>
    <phoneticPr fontId="2"/>
  </si>
  <si>
    <t>048-839-7162</t>
    <phoneticPr fontId="2"/>
  </si>
  <si>
    <t>048-682-3939</t>
    <phoneticPr fontId="2"/>
  </si>
  <si>
    <t>H22.1.1</t>
    <phoneticPr fontId="2"/>
  </si>
  <si>
    <t>H21.10.1</t>
    <phoneticPr fontId="2"/>
  </si>
  <si>
    <t>048-682-3929</t>
    <phoneticPr fontId="2"/>
  </si>
  <si>
    <t>048-615-3600</t>
    <phoneticPr fontId="2"/>
  </si>
  <si>
    <t>H22.3.5</t>
    <phoneticPr fontId="2"/>
  </si>
  <si>
    <t>千葉県君津市東猪原248番地2</t>
    <phoneticPr fontId="2"/>
  </si>
  <si>
    <t>048-876-5880</t>
    <phoneticPr fontId="2"/>
  </si>
  <si>
    <t>H22.6.1</t>
    <phoneticPr fontId="2"/>
  </si>
  <si>
    <t>H22.2.19</t>
    <phoneticPr fontId="2"/>
  </si>
  <si>
    <t>048-876-5882</t>
    <phoneticPr fontId="2"/>
  </si>
  <si>
    <t>048-844-3280</t>
    <phoneticPr fontId="2"/>
  </si>
  <si>
    <t>H22.7.1</t>
    <phoneticPr fontId="2"/>
  </si>
  <si>
    <t>H22.2.24</t>
    <phoneticPr fontId="2"/>
  </si>
  <si>
    <t>336-0022</t>
    <phoneticPr fontId="2"/>
  </si>
  <si>
    <t>048-844-3281</t>
    <phoneticPr fontId="2"/>
  </si>
  <si>
    <t>文蔵３－３１－１２</t>
    <phoneticPr fontId="2"/>
  </si>
  <si>
    <t>048-710-9330</t>
    <phoneticPr fontId="2"/>
  </si>
  <si>
    <t>H22.4.27</t>
    <phoneticPr fontId="2"/>
  </si>
  <si>
    <t>048-710-9332</t>
    <phoneticPr fontId="2"/>
  </si>
  <si>
    <t>048-682-3211</t>
    <phoneticPr fontId="2"/>
  </si>
  <si>
    <t>337-0042</t>
    <phoneticPr fontId="2"/>
  </si>
  <si>
    <t>048-682-3212</t>
    <phoneticPr fontId="2"/>
  </si>
  <si>
    <t>048-810-6200</t>
    <phoneticPr fontId="2"/>
  </si>
  <si>
    <t>H22.10.1</t>
    <phoneticPr fontId="2"/>
  </si>
  <si>
    <t>H22.3.2</t>
    <phoneticPr fontId="2"/>
  </si>
  <si>
    <t>048-810-6201</t>
    <phoneticPr fontId="2"/>
  </si>
  <si>
    <t>大字土屋２４２－１</t>
    <phoneticPr fontId="2"/>
  </si>
  <si>
    <t>048-622-3900</t>
    <phoneticPr fontId="2"/>
  </si>
  <si>
    <t>H22.6.25</t>
    <phoneticPr fontId="2"/>
  </si>
  <si>
    <t xml:space="preserve">331-0062 </t>
    <phoneticPr fontId="2"/>
  </si>
  <si>
    <t>048-622-3950</t>
    <phoneticPr fontId="2"/>
  </si>
  <si>
    <t>あんしんホーム浦和芝原</t>
    <phoneticPr fontId="2"/>
  </si>
  <si>
    <t>048-767-3162</t>
    <phoneticPr fontId="2"/>
  </si>
  <si>
    <t>H22.11.1</t>
    <phoneticPr fontId="2"/>
  </si>
  <si>
    <t>H22.5.26</t>
    <phoneticPr fontId="2"/>
  </si>
  <si>
    <t xml:space="preserve">336-0917 </t>
    <phoneticPr fontId="2"/>
  </si>
  <si>
    <t>048-767-3163</t>
    <phoneticPr fontId="2"/>
  </si>
  <si>
    <t>048-682-1000</t>
    <phoneticPr fontId="2"/>
  </si>
  <si>
    <r>
      <t>H2</t>
    </r>
    <r>
      <rPr>
        <sz val="11"/>
        <rFont val="ＭＳ Ｐゴシック"/>
        <family val="3"/>
        <charset val="128"/>
      </rPr>
      <t>2</t>
    </r>
    <r>
      <rPr>
        <sz val="11"/>
        <rFont val="ＭＳ Ｐゴシック"/>
        <family val="3"/>
        <charset val="128"/>
      </rPr>
      <t>.12.1</t>
    </r>
    <phoneticPr fontId="2"/>
  </si>
  <si>
    <t>H22.3.29</t>
    <phoneticPr fontId="2"/>
  </si>
  <si>
    <t>337-0015</t>
    <phoneticPr fontId="2"/>
  </si>
  <si>
    <t>048-682-1005</t>
    <phoneticPr fontId="2"/>
  </si>
  <si>
    <t>048-620-4165</t>
    <phoneticPr fontId="2"/>
  </si>
  <si>
    <t>H23.1.1</t>
    <phoneticPr fontId="2"/>
  </si>
  <si>
    <t>048-687-4165</t>
    <phoneticPr fontId="2"/>
  </si>
  <si>
    <t>048-799-2710</t>
    <phoneticPr fontId="2"/>
  </si>
  <si>
    <t>H23.5.1</t>
    <phoneticPr fontId="2"/>
  </si>
  <si>
    <t>H22.11.25</t>
    <phoneticPr fontId="2"/>
  </si>
  <si>
    <t>048-811-1027</t>
    <phoneticPr fontId="2"/>
  </si>
  <si>
    <r>
      <t>0</t>
    </r>
    <r>
      <rPr>
        <sz val="11"/>
        <rFont val="ＭＳ Ｐゴシック"/>
        <family val="3"/>
        <charset val="128"/>
      </rPr>
      <t>48-793-0020</t>
    </r>
    <phoneticPr fontId="2"/>
  </si>
  <si>
    <r>
      <t>H23.6</t>
    </r>
    <r>
      <rPr>
        <sz val="11"/>
        <rFont val="ＭＳ Ｐゴシック"/>
        <family val="3"/>
        <charset val="128"/>
      </rPr>
      <t>.1</t>
    </r>
    <phoneticPr fontId="2"/>
  </si>
  <si>
    <r>
      <t>H24.3.1
(</t>
    </r>
    <r>
      <rPr>
        <sz val="11"/>
        <rFont val="ＭＳ Ｐゴシック"/>
        <family val="3"/>
        <charset val="128"/>
      </rPr>
      <t>H22.1</t>
    </r>
    <r>
      <rPr>
        <sz val="11"/>
        <rFont val="ＭＳ Ｐゴシック"/>
        <family val="3"/>
        <charset val="128"/>
      </rPr>
      <t>2.7</t>
    </r>
    <r>
      <rPr>
        <sz val="11"/>
        <rFont val="ＭＳ Ｐゴシック"/>
        <family val="3"/>
        <charset val="128"/>
      </rPr>
      <t>)</t>
    </r>
    <phoneticPr fontId="2"/>
  </si>
  <si>
    <t xml:space="preserve">H24.4.1から吸収合併により（株）ボンセジュールから設置者変更
</t>
    <phoneticPr fontId="2"/>
  </si>
  <si>
    <t>339-0005</t>
    <phoneticPr fontId="2"/>
  </si>
  <si>
    <t>048-794-1921</t>
    <phoneticPr fontId="2"/>
  </si>
  <si>
    <t>048-682-3331</t>
    <phoneticPr fontId="2"/>
  </si>
  <si>
    <r>
      <t>H</t>
    </r>
    <r>
      <rPr>
        <sz val="11"/>
        <rFont val="ＭＳ Ｐゴシック"/>
        <family val="3"/>
        <charset val="128"/>
      </rPr>
      <t>23.6.1</t>
    </r>
    <phoneticPr fontId="2"/>
  </si>
  <si>
    <r>
      <t>H</t>
    </r>
    <r>
      <rPr>
        <sz val="11"/>
        <rFont val="ＭＳ Ｐゴシック"/>
        <family val="3"/>
        <charset val="128"/>
      </rPr>
      <t>23.2.1</t>
    </r>
    <phoneticPr fontId="2"/>
  </si>
  <si>
    <t>048-682-3336</t>
    <phoneticPr fontId="2"/>
  </si>
  <si>
    <t>048-607-8000</t>
    <phoneticPr fontId="2"/>
  </si>
  <si>
    <r>
      <t>H23.</t>
    </r>
    <r>
      <rPr>
        <sz val="11"/>
        <rFont val="ＭＳ Ｐゴシック"/>
        <family val="3"/>
        <charset val="128"/>
      </rPr>
      <t>7</t>
    </r>
    <r>
      <rPr>
        <sz val="11"/>
        <rFont val="ＭＳ Ｐゴシック"/>
        <family val="3"/>
        <charset val="128"/>
      </rPr>
      <t>.1</t>
    </r>
    <phoneticPr fontId="2"/>
  </si>
  <si>
    <t>H22.10.18</t>
    <phoneticPr fontId="2"/>
  </si>
  <si>
    <t>048-662-0111</t>
    <phoneticPr fontId="2"/>
  </si>
  <si>
    <t>048-621-1161</t>
    <phoneticPr fontId="2"/>
  </si>
  <si>
    <r>
      <t>H</t>
    </r>
    <r>
      <rPr>
        <sz val="11"/>
        <rFont val="ＭＳ Ｐゴシック"/>
        <family val="3"/>
        <charset val="128"/>
      </rPr>
      <t>23.8.1</t>
    </r>
    <phoneticPr fontId="2"/>
  </si>
  <si>
    <r>
      <t>H</t>
    </r>
    <r>
      <rPr>
        <sz val="11"/>
        <rFont val="ＭＳ Ｐゴシック"/>
        <family val="3"/>
        <charset val="128"/>
      </rPr>
      <t>23.1.18</t>
    </r>
    <phoneticPr fontId="2"/>
  </si>
  <si>
    <t xml:space="preserve">331-0045 </t>
    <phoneticPr fontId="2"/>
  </si>
  <si>
    <t>048-621-1162</t>
    <phoneticPr fontId="2"/>
  </si>
  <si>
    <t>048-682-6700</t>
    <phoneticPr fontId="2"/>
  </si>
  <si>
    <t>H23.8.1</t>
    <phoneticPr fontId="2"/>
  </si>
  <si>
    <t>H23.3.3</t>
    <phoneticPr fontId="2"/>
  </si>
  <si>
    <t>048-682-6701</t>
    <phoneticPr fontId="2"/>
  </si>
  <si>
    <t>048-814-3700</t>
    <phoneticPr fontId="2"/>
  </si>
  <si>
    <r>
      <t>H</t>
    </r>
    <r>
      <rPr>
        <sz val="11"/>
        <rFont val="ＭＳ Ｐゴシック"/>
        <family val="3"/>
        <charset val="128"/>
      </rPr>
      <t>23.9.1</t>
    </r>
    <phoneticPr fontId="2"/>
  </si>
  <si>
    <r>
      <t>H</t>
    </r>
    <r>
      <rPr>
        <sz val="11"/>
        <rFont val="ＭＳ Ｐゴシック"/>
        <family val="3"/>
        <charset val="128"/>
      </rPr>
      <t>23.2.15</t>
    </r>
    <phoneticPr fontId="2"/>
  </si>
  <si>
    <t>330-0071</t>
    <phoneticPr fontId="2"/>
  </si>
  <si>
    <t>048-814-3701</t>
    <phoneticPr fontId="2"/>
  </si>
  <si>
    <r>
      <t>0</t>
    </r>
    <r>
      <rPr>
        <sz val="11"/>
        <rFont val="ＭＳ Ｐゴシック"/>
        <family val="3"/>
        <charset val="128"/>
      </rPr>
      <t>48-811-1305</t>
    </r>
    <phoneticPr fontId="2"/>
  </si>
  <si>
    <r>
      <t>H</t>
    </r>
    <r>
      <rPr>
        <sz val="11"/>
        <rFont val="ＭＳ Ｐゴシック"/>
        <family val="3"/>
        <charset val="128"/>
      </rPr>
      <t>23.11.1</t>
    </r>
    <phoneticPr fontId="2"/>
  </si>
  <si>
    <r>
      <t>H24.3.1
(</t>
    </r>
    <r>
      <rPr>
        <sz val="11"/>
        <rFont val="ＭＳ Ｐゴシック"/>
        <family val="3"/>
        <charset val="128"/>
      </rPr>
      <t>H</t>
    </r>
    <r>
      <rPr>
        <sz val="11"/>
        <rFont val="ＭＳ Ｐゴシック"/>
        <family val="3"/>
        <charset val="128"/>
      </rPr>
      <t>23.5.31)</t>
    </r>
    <phoneticPr fontId="2"/>
  </si>
  <si>
    <t>H24.4.1から吸収合併により（株）ボンセジュールから設置者変更</t>
    <phoneticPr fontId="2"/>
  </si>
  <si>
    <t>048-885-5031</t>
    <phoneticPr fontId="2"/>
  </si>
  <si>
    <r>
      <t>0</t>
    </r>
    <r>
      <rPr>
        <sz val="11"/>
        <rFont val="ＭＳ Ｐゴシック"/>
        <family val="3"/>
        <charset val="128"/>
      </rPr>
      <t>48-682-1855</t>
    </r>
    <phoneticPr fontId="2"/>
  </si>
  <si>
    <t>H23.12.1</t>
    <phoneticPr fontId="2"/>
  </si>
  <si>
    <t>H23.4.12</t>
    <phoneticPr fontId="2"/>
  </si>
  <si>
    <t>337-0014</t>
    <phoneticPr fontId="2"/>
  </si>
  <si>
    <t>048-682-1856</t>
    <phoneticPr fontId="2"/>
  </si>
  <si>
    <t>048-661-0808</t>
    <phoneticPr fontId="2"/>
  </si>
  <si>
    <r>
      <t>H</t>
    </r>
    <r>
      <rPr>
        <sz val="11"/>
        <rFont val="ＭＳ Ｐゴシック"/>
        <family val="3"/>
        <charset val="128"/>
      </rPr>
      <t>2</t>
    </r>
    <r>
      <rPr>
        <sz val="11"/>
        <rFont val="ＭＳ Ｐゴシック"/>
        <family val="3"/>
        <charset val="128"/>
      </rPr>
      <t>3</t>
    </r>
    <r>
      <rPr>
        <sz val="11"/>
        <rFont val="ＭＳ Ｐゴシック"/>
        <family val="3"/>
        <charset val="128"/>
      </rPr>
      <t>.</t>
    </r>
    <r>
      <rPr>
        <sz val="11"/>
        <rFont val="ＭＳ Ｐゴシック"/>
        <family val="3"/>
        <charset val="128"/>
      </rPr>
      <t>12</t>
    </r>
    <r>
      <rPr>
        <sz val="11"/>
        <rFont val="ＭＳ Ｐゴシック"/>
        <family val="3"/>
        <charset val="128"/>
      </rPr>
      <t>.</t>
    </r>
    <r>
      <rPr>
        <sz val="11"/>
        <rFont val="ＭＳ Ｐゴシック"/>
        <family val="3"/>
        <charset val="128"/>
      </rPr>
      <t>1</t>
    </r>
    <phoneticPr fontId="2"/>
  </si>
  <si>
    <r>
      <t>H</t>
    </r>
    <r>
      <rPr>
        <sz val="11"/>
        <rFont val="ＭＳ Ｐゴシック"/>
        <family val="3"/>
        <charset val="128"/>
      </rPr>
      <t>23.6.13</t>
    </r>
    <phoneticPr fontId="2"/>
  </si>
  <si>
    <t>331-0825</t>
    <phoneticPr fontId="2"/>
  </si>
  <si>
    <t>048-661-0801</t>
    <phoneticPr fontId="2"/>
  </si>
  <si>
    <t>048-810-6677</t>
    <phoneticPr fontId="2"/>
  </si>
  <si>
    <r>
      <t>H2</t>
    </r>
    <r>
      <rPr>
        <sz val="11"/>
        <rFont val="ＭＳ Ｐゴシック"/>
        <family val="3"/>
        <charset val="128"/>
      </rPr>
      <t>3</t>
    </r>
    <r>
      <rPr>
        <sz val="11"/>
        <rFont val="ＭＳ Ｐゴシック"/>
        <family val="3"/>
        <charset val="128"/>
      </rPr>
      <t>.12.19</t>
    </r>
    <phoneticPr fontId="2"/>
  </si>
  <si>
    <r>
      <t>H</t>
    </r>
    <r>
      <rPr>
        <sz val="11"/>
        <rFont val="ＭＳ Ｐゴシック"/>
        <family val="3"/>
        <charset val="128"/>
      </rPr>
      <t>23.4.11</t>
    </r>
    <phoneticPr fontId="2"/>
  </si>
  <si>
    <t>048-810-6678</t>
    <phoneticPr fontId="2"/>
  </si>
  <si>
    <r>
      <t>0</t>
    </r>
    <r>
      <rPr>
        <sz val="11"/>
        <rFont val="ＭＳ Ｐゴシック"/>
        <family val="3"/>
        <charset val="128"/>
      </rPr>
      <t>48-810-6565</t>
    </r>
    <phoneticPr fontId="2"/>
  </si>
  <si>
    <t>H24.2.1</t>
    <phoneticPr fontId="2"/>
  </si>
  <si>
    <t>H23.9.16</t>
    <phoneticPr fontId="2"/>
  </si>
  <si>
    <t>048-810-6566</t>
    <phoneticPr fontId="2"/>
  </si>
  <si>
    <r>
      <t>0</t>
    </r>
    <r>
      <rPr>
        <sz val="11"/>
        <rFont val="ＭＳ Ｐゴシック"/>
        <family val="3"/>
        <charset val="128"/>
      </rPr>
      <t>48-682-1137</t>
    </r>
    <phoneticPr fontId="2"/>
  </si>
  <si>
    <r>
      <t>H</t>
    </r>
    <r>
      <rPr>
        <sz val="11"/>
        <rFont val="ＭＳ Ｐゴシック"/>
        <family val="3"/>
        <charset val="128"/>
      </rPr>
      <t>24.3.1</t>
    </r>
    <phoneticPr fontId="2"/>
  </si>
  <si>
    <t>337-0052</t>
    <phoneticPr fontId="2"/>
  </si>
  <si>
    <t>048-682-1138</t>
    <phoneticPr fontId="2"/>
  </si>
  <si>
    <r>
      <t>0</t>
    </r>
    <r>
      <rPr>
        <sz val="11"/>
        <rFont val="ＭＳ Ｐゴシック"/>
        <family val="3"/>
        <charset val="128"/>
      </rPr>
      <t>48-681-6601</t>
    </r>
    <phoneticPr fontId="2"/>
  </si>
  <si>
    <r>
      <t>H</t>
    </r>
    <r>
      <rPr>
        <sz val="11"/>
        <rFont val="ＭＳ Ｐゴシック"/>
        <family val="3"/>
        <charset val="128"/>
      </rPr>
      <t>23.</t>
    </r>
    <r>
      <rPr>
        <sz val="11"/>
        <rFont val="ＭＳ Ｐゴシック"/>
        <family val="3"/>
        <charset val="128"/>
      </rPr>
      <t>4</t>
    </r>
    <r>
      <rPr>
        <sz val="11"/>
        <rFont val="ＭＳ Ｐゴシック"/>
        <family val="3"/>
        <charset val="128"/>
      </rPr>
      <t>.1</t>
    </r>
    <r>
      <rPr>
        <sz val="11"/>
        <rFont val="ＭＳ Ｐゴシック"/>
        <family val="3"/>
        <charset val="128"/>
      </rPr>
      <t>2</t>
    </r>
    <phoneticPr fontId="2"/>
  </si>
  <si>
    <t>048-681-6603</t>
    <phoneticPr fontId="2"/>
  </si>
  <si>
    <r>
      <t>0</t>
    </r>
    <r>
      <rPr>
        <sz val="11"/>
        <rFont val="ＭＳ Ｐゴシック"/>
        <family val="3"/>
        <charset val="128"/>
      </rPr>
      <t>48-810-6800</t>
    </r>
    <phoneticPr fontId="2"/>
  </si>
  <si>
    <r>
      <t>H</t>
    </r>
    <r>
      <rPr>
        <sz val="11"/>
        <rFont val="ＭＳ Ｐゴシック"/>
        <family val="3"/>
        <charset val="128"/>
      </rPr>
      <t>24.3.1</t>
    </r>
    <phoneticPr fontId="2"/>
  </si>
  <si>
    <r>
      <t>0</t>
    </r>
    <r>
      <rPr>
        <sz val="11"/>
        <rFont val="ＭＳ Ｐゴシック"/>
        <family val="3"/>
        <charset val="128"/>
      </rPr>
      <t>48-621-2211</t>
    </r>
    <phoneticPr fontId="2"/>
  </si>
  <si>
    <t>H24.3.1</t>
    <phoneticPr fontId="2"/>
  </si>
  <si>
    <t>H23.11.11</t>
    <phoneticPr fontId="2"/>
  </si>
  <si>
    <t>048-621-2213</t>
    <phoneticPr fontId="2"/>
  </si>
  <si>
    <r>
      <t>0</t>
    </r>
    <r>
      <rPr>
        <sz val="11"/>
        <rFont val="ＭＳ Ｐゴシック"/>
        <family val="3"/>
        <charset val="128"/>
      </rPr>
      <t>48-621-3021</t>
    </r>
    <phoneticPr fontId="2"/>
  </si>
  <si>
    <t>H24.5.1</t>
    <phoneticPr fontId="2"/>
  </si>
  <si>
    <r>
      <t>0</t>
    </r>
    <r>
      <rPr>
        <sz val="11"/>
        <rFont val="ＭＳ Ｐゴシック"/>
        <family val="3"/>
        <charset val="128"/>
      </rPr>
      <t>48-710-4165</t>
    </r>
    <phoneticPr fontId="2"/>
  </si>
  <si>
    <t>H24.5.1</t>
    <phoneticPr fontId="2"/>
  </si>
  <si>
    <r>
      <t>0</t>
    </r>
    <r>
      <rPr>
        <sz val="11"/>
        <rFont val="ＭＳ Ｐゴシック"/>
        <family val="3"/>
        <charset val="128"/>
      </rPr>
      <t>48-829-7853</t>
    </r>
    <phoneticPr fontId="2"/>
  </si>
  <si>
    <r>
      <t>H</t>
    </r>
    <r>
      <rPr>
        <sz val="11"/>
        <rFont val="ＭＳ Ｐゴシック"/>
        <family val="3"/>
        <charset val="128"/>
      </rPr>
      <t>24.</t>
    </r>
    <r>
      <rPr>
        <sz val="11"/>
        <rFont val="ＭＳ Ｐゴシック"/>
        <family val="3"/>
        <charset val="128"/>
      </rPr>
      <t>6</t>
    </r>
    <r>
      <rPr>
        <sz val="11"/>
        <rFont val="ＭＳ Ｐゴシック"/>
        <family val="3"/>
        <charset val="128"/>
      </rPr>
      <t>.</t>
    </r>
    <r>
      <rPr>
        <sz val="11"/>
        <rFont val="ＭＳ Ｐゴシック"/>
        <family val="3"/>
        <charset val="128"/>
      </rPr>
      <t>1</t>
    </r>
    <phoneticPr fontId="2"/>
  </si>
  <si>
    <r>
      <t>H</t>
    </r>
    <r>
      <rPr>
        <sz val="11"/>
        <rFont val="ＭＳ Ｐゴシック"/>
        <family val="3"/>
        <charset val="128"/>
      </rPr>
      <t>23.8.25</t>
    </r>
    <phoneticPr fontId="2"/>
  </si>
  <si>
    <t xml:space="preserve">338-0014 </t>
    <phoneticPr fontId="2"/>
  </si>
  <si>
    <t>048-829-7854</t>
    <phoneticPr fontId="2"/>
  </si>
  <si>
    <r>
      <t>0</t>
    </r>
    <r>
      <rPr>
        <sz val="11"/>
        <rFont val="ＭＳ Ｐゴシック"/>
        <family val="3"/>
        <charset val="128"/>
      </rPr>
      <t>48-682-3516</t>
    </r>
    <phoneticPr fontId="2"/>
  </si>
  <si>
    <r>
      <t>H</t>
    </r>
    <r>
      <rPr>
        <sz val="11"/>
        <rFont val="ＭＳ Ｐゴシック"/>
        <family val="3"/>
        <charset val="128"/>
      </rPr>
      <t>24.6.</t>
    </r>
    <r>
      <rPr>
        <sz val="11"/>
        <rFont val="ＭＳ Ｐゴシック"/>
        <family val="3"/>
        <charset val="128"/>
      </rPr>
      <t>1</t>
    </r>
    <phoneticPr fontId="2"/>
  </si>
  <si>
    <r>
      <t>H</t>
    </r>
    <r>
      <rPr>
        <sz val="11"/>
        <rFont val="ＭＳ Ｐゴシック"/>
        <family val="3"/>
        <charset val="128"/>
      </rPr>
      <t>23.7.15</t>
    </r>
    <phoneticPr fontId="2"/>
  </si>
  <si>
    <t xml:space="preserve">337-0051 </t>
    <phoneticPr fontId="2"/>
  </si>
  <si>
    <t>048-681-1251</t>
    <phoneticPr fontId="2"/>
  </si>
  <si>
    <t>048-682-1080</t>
    <phoneticPr fontId="2"/>
  </si>
  <si>
    <t>H24.7.1</t>
    <phoneticPr fontId="2"/>
  </si>
  <si>
    <t>337-0013</t>
    <phoneticPr fontId="2"/>
  </si>
  <si>
    <t>048-682-1081</t>
    <phoneticPr fontId="2"/>
  </si>
  <si>
    <r>
      <t>0</t>
    </r>
    <r>
      <rPr>
        <sz val="11"/>
        <rFont val="ＭＳ Ｐゴシック"/>
        <family val="3"/>
        <charset val="128"/>
      </rPr>
      <t>48-669-7555</t>
    </r>
    <phoneticPr fontId="2"/>
  </si>
  <si>
    <t>H24.8.1</t>
    <phoneticPr fontId="2"/>
  </si>
  <si>
    <t xml:space="preserve">331-0825 </t>
    <phoneticPr fontId="2"/>
  </si>
  <si>
    <t>048-631-2110</t>
    <phoneticPr fontId="2"/>
  </si>
  <si>
    <t>048-669-6300</t>
    <phoneticPr fontId="2"/>
  </si>
  <si>
    <t>H24.10.1</t>
    <phoneticPr fontId="2"/>
  </si>
  <si>
    <t>H23.11.25</t>
    <phoneticPr fontId="2"/>
  </si>
  <si>
    <t>048-669-6330</t>
    <phoneticPr fontId="2"/>
  </si>
  <si>
    <t>048-681-7717</t>
    <phoneticPr fontId="2"/>
  </si>
  <si>
    <t>H24.1.24</t>
    <phoneticPr fontId="2"/>
  </si>
  <si>
    <t>048-681-7718</t>
    <phoneticPr fontId="2"/>
  </si>
  <si>
    <t>048-662-8055</t>
    <phoneticPr fontId="2"/>
  </si>
  <si>
    <t>H24.11.1</t>
    <phoneticPr fontId="2"/>
  </si>
  <si>
    <t>H24.11.1</t>
    <phoneticPr fontId="2"/>
  </si>
  <si>
    <t>H23.2.8</t>
    <phoneticPr fontId="2"/>
  </si>
  <si>
    <t xml:space="preserve">331-0804 </t>
    <phoneticPr fontId="2"/>
  </si>
  <si>
    <t>048-662-8056</t>
    <phoneticPr fontId="2"/>
  </si>
  <si>
    <t>048-872-8120</t>
    <phoneticPr fontId="2"/>
  </si>
  <si>
    <t>利用権方式</t>
    <phoneticPr fontId="2"/>
  </si>
  <si>
    <t>048-682-6088</t>
    <phoneticPr fontId="2"/>
  </si>
  <si>
    <t>H24.12.1</t>
    <phoneticPr fontId="2"/>
  </si>
  <si>
    <t>全室個室18㎡</t>
    <phoneticPr fontId="2"/>
  </si>
  <si>
    <t>-</t>
    <phoneticPr fontId="2"/>
  </si>
  <si>
    <t>048-812-1161</t>
    <phoneticPr fontId="2"/>
  </si>
  <si>
    <t>7年以内に退去の際は、毎月均等償却した残を返還</t>
    <phoneticPr fontId="2"/>
  </si>
  <si>
    <t>H25.5.1</t>
    <phoneticPr fontId="2"/>
  </si>
  <si>
    <t>H24.6.26</t>
    <phoneticPr fontId="2"/>
  </si>
  <si>
    <t>048-812-1162</t>
    <phoneticPr fontId="2"/>
  </si>
  <si>
    <t>048-812-1206</t>
    <phoneticPr fontId="2"/>
  </si>
  <si>
    <t>H25.10.1</t>
    <phoneticPr fontId="2"/>
  </si>
  <si>
    <t>H25.1.21</t>
    <phoneticPr fontId="2"/>
  </si>
  <si>
    <t>048-812-1208</t>
    <phoneticPr fontId="2"/>
  </si>
  <si>
    <t>ラ・ナシカ　さいたま</t>
    <phoneticPr fontId="2"/>
  </si>
  <si>
    <t>048-661-5088</t>
    <phoneticPr fontId="2"/>
  </si>
  <si>
    <t>H26.1.1</t>
    <phoneticPr fontId="2"/>
  </si>
  <si>
    <t>在宅サービス利用可</t>
    <phoneticPr fontId="2"/>
  </si>
  <si>
    <t>048-682-5721</t>
    <phoneticPr fontId="2"/>
  </si>
  <si>
    <t xml:space="preserve">
H26.2.1</t>
    <phoneticPr fontId="2"/>
  </si>
  <si>
    <t>H25.3.5</t>
    <phoneticPr fontId="2"/>
  </si>
  <si>
    <t>048-682-5722</t>
    <phoneticPr fontId="2"/>
  </si>
  <si>
    <t>048-661-5761</t>
    <phoneticPr fontId="2"/>
  </si>
  <si>
    <t>H26.3.1</t>
    <phoneticPr fontId="2"/>
  </si>
  <si>
    <t>H25.2.13</t>
    <phoneticPr fontId="2"/>
  </si>
  <si>
    <t>330-0851</t>
    <phoneticPr fontId="2"/>
  </si>
  <si>
    <t>048-661-5762</t>
    <phoneticPr fontId="2"/>
  </si>
  <si>
    <t>　H24</t>
    <phoneticPr fontId="2"/>
  </si>
  <si>
    <t>植竹町１－６９</t>
    <phoneticPr fontId="2"/>
  </si>
  <si>
    <t>048-669-5111</t>
    <phoneticPr fontId="2"/>
  </si>
  <si>
    <t>H26.3.1</t>
    <phoneticPr fontId="2"/>
  </si>
  <si>
    <t>H25.5.29</t>
    <phoneticPr fontId="2"/>
  </si>
  <si>
    <t>331-0813</t>
    <phoneticPr fontId="2"/>
  </si>
  <si>
    <t>048-669-5112</t>
    <phoneticPr fontId="2"/>
  </si>
  <si>
    <t>加倉４－２１－３０</t>
    <phoneticPr fontId="2"/>
  </si>
  <si>
    <t>048-790-2800</t>
    <phoneticPr fontId="2"/>
  </si>
  <si>
    <t>東武野田線　岩槻駅　徒歩15分</t>
    <phoneticPr fontId="2"/>
  </si>
  <si>
    <t>H26.4.1</t>
    <phoneticPr fontId="2"/>
  </si>
  <si>
    <t>048-859-7200</t>
    <phoneticPr fontId="2"/>
  </si>
  <si>
    <t>さいたま市大宮区三橋2-795</t>
    <phoneticPr fontId="2"/>
  </si>
  <si>
    <t>Ｈ25.3.15</t>
    <phoneticPr fontId="2"/>
  </si>
  <si>
    <t>048-859-7201</t>
    <phoneticPr fontId="2"/>
  </si>
  <si>
    <t>048-711-6580</t>
    <phoneticPr fontId="2"/>
  </si>
  <si>
    <t>048-669-1333</t>
    <phoneticPr fontId="2"/>
  </si>
  <si>
    <t>全室個室18㎡</t>
    <phoneticPr fontId="2"/>
  </si>
  <si>
    <t>H26.5.1</t>
    <phoneticPr fontId="2"/>
  </si>
  <si>
    <t>H26.5.1</t>
    <phoneticPr fontId="2"/>
  </si>
  <si>
    <t>H25.4.25</t>
    <phoneticPr fontId="2"/>
  </si>
  <si>
    <t>048-668-7505</t>
    <phoneticPr fontId="2"/>
  </si>
  <si>
    <t>ヒューマンサポート岩槻</t>
    <phoneticPr fontId="2"/>
  </si>
  <si>
    <t>048-793-3600</t>
    <phoneticPr fontId="2"/>
  </si>
  <si>
    <t>全室個室18.29㎡</t>
    <phoneticPr fontId="2"/>
  </si>
  <si>
    <t>339-0073</t>
    <phoneticPr fontId="2"/>
  </si>
  <si>
    <t>048-793-3601</t>
    <phoneticPr fontId="2"/>
  </si>
  <si>
    <t>048-851-0661</t>
    <phoneticPr fontId="2"/>
  </si>
  <si>
    <t>1～2人室
20.48～40.96㎡</t>
    <phoneticPr fontId="2"/>
  </si>
  <si>
    <t>H26.6.1</t>
    <phoneticPr fontId="2"/>
  </si>
  <si>
    <t>338-0824</t>
    <phoneticPr fontId="2"/>
  </si>
  <si>
    <t>048-851-0662</t>
    <phoneticPr fontId="2"/>
  </si>
  <si>
    <t>048-878-5691</t>
    <phoneticPr fontId="2"/>
  </si>
  <si>
    <t>H26.11.1</t>
    <phoneticPr fontId="2"/>
  </si>
  <si>
    <t>H26.10.9
(H26.2.19)
(H28.11.1)</t>
    <phoneticPr fontId="2"/>
  </si>
  <si>
    <t>住宅型有料老人ホーム</t>
    <phoneticPr fontId="2"/>
  </si>
  <si>
    <t>入居時自立・要支援・要介護</t>
    <phoneticPr fontId="2"/>
  </si>
  <si>
    <t>048-793-0761</t>
    <phoneticPr fontId="2"/>
  </si>
  <si>
    <t>Ｈ26.11.1</t>
    <phoneticPr fontId="2"/>
  </si>
  <si>
    <t>H26.6.12</t>
    <phoneticPr fontId="2"/>
  </si>
  <si>
    <t>048-793-0762</t>
    <phoneticPr fontId="2"/>
  </si>
  <si>
    <t>048-710-8801</t>
    <phoneticPr fontId="2"/>
  </si>
  <si>
    <t>H26.12.1</t>
    <phoneticPr fontId="2"/>
  </si>
  <si>
    <t>H26.2.26</t>
    <phoneticPr fontId="2"/>
  </si>
  <si>
    <t>048-710-8802</t>
    <phoneticPr fontId="2"/>
  </si>
  <si>
    <t>048-681-5130</t>
    <phoneticPr fontId="2"/>
  </si>
  <si>
    <t>H27.3.1</t>
    <phoneticPr fontId="2"/>
  </si>
  <si>
    <t>H26.6.13</t>
    <phoneticPr fontId="2"/>
  </si>
  <si>
    <t>048-681-5131</t>
    <phoneticPr fontId="2"/>
  </si>
  <si>
    <t>介護付有料老人ホーム（一般型特定施設入居者生活介護）</t>
    <phoneticPr fontId="2"/>
  </si>
  <si>
    <t>さいたま市指定介護保険特定（一般型特定施設）</t>
    <phoneticPr fontId="2"/>
  </si>
  <si>
    <t>048-749-6100</t>
    <phoneticPr fontId="2"/>
  </si>
  <si>
    <t>339-0058</t>
    <phoneticPr fontId="2"/>
  </si>
  <si>
    <t>048-757-8560</t>
    <phoneticPr fontId="2"/>
  </si>
  <si>
    <t>介護付有料老人ホーム（一般型特定施設入居者生活介護）</t>
    <phoneticPr fontId="2"/>
  </si>
  <si>
    <t>さいたま市指定介護保険特定（一般型特定施設）</t>
    <phoneticPr fontId="2"/>
  </si>
  <si>
    <t>048-788-2499</t>
    <phoneticPr fontId="2"/>
  </si>
  <si>
    <t>内野本郷４７７番１</t>
    <phoneticPr fontId="2"/>
  </si>
  <si>
    <t>048‐620‐7811</t>
    <phoneticPr fontId="2"/>
  </si>
  <si>
    <t>Ｈ27.6.1</t>
    <phoneticPr fontId="2"/>
  </si>
  <si>
    <t>入居時要支援・要介護</t>
    <phoneticPr fontId="2"/>
  </si>
  <si>
    <t>さいたま市指定介護保険特定（一般型特定施設）</t>
    <phoneticPr fontId="2"/>
  </si>
  <si>
    <t>048‐851‐2727</t>
    <phoneticPr fontId="2"/>
  </si>
  <si>
    <t>全室個室18.3㎡</t>
    <phoneticPr fontId="2"/>
  </si>
  <si>
    <t>H26.6.11</t>
    <phoneticPr fontId="2"/>
  </si>
  <si>
    <t>338‐0003</t>
    <phoneticPr fontId="2"/>
  </si>
  <si>
    <t>048‐851‐2728</t>
    <phoneticPr fontId="2"/>
  </si>
  <si>
    <t>048‐872‐3300</t>
    <phoneticPr fontId="2"/>
  </si>
  <si>
    <t>Ｈ27.7.1</t>
    <phoneticPr fontId="2"/>
  </si>
  <si>
    <t>JR埼京線　中浦和駅　徒歩13分</t>
    <phoneticPr fontId="2"/>
  </si>
  <si>
    <t>H26.6.17</t>
    <phoneticPr fontId="2"/>
  </si>
  <si>
    <t>338‐0832</t>
    <phoneticPr fontId="2"/>
  </si>
  <si>
    <t>048‐872‐3301</t>
    <phoneticPr fontId="2"/>
  </si>
  <si>
    <t>介護付有料老人ホーム（一般型特定施設入居者生活介護）</t>
    <phoneticPr fontId="2"/>
  </si>
  <si>
    <t>入居時自立・要支援・要介護</t>
    <phoneticPr fontId="2"/>
  </si>
  <si>
    <t>048‐650‐0821</t>
    <phoneticPr fontId="2"/>
  </si>
  <si>
    <t>1～2人室
18.33～36.66㎡</t>
    <phoneticPr fontId="2"/>
  </si>
  <si>
    <t>330‐0843</t>
    <phoneticPr fontId="2"/>
  </si>
  <si>
    <t>048‐813‐3181</t>
    <phoneticPr fontId="2"/>
  </si>
  <si>
    <t>1～2人室
18.11～36.22㎡</t>
    <phoneticPr fontId="2"/>
  </si>
  <si>
    <t>330‐0433</t>
    <phoneticPr fontId="2"/>
  </si>
  <si>
    <t>048‐813‐3182</t>
    <phoneticPr fontId="2"/>
  </si>
  <si>
    <t>入居時自立・要支援・要介護</t>
    <phoneticPr fontId="2"/>
  </si>
  <si>
    <t>048-872-7557</t>
    <phoneticPr fontId="2"/>
  </si>
  <si>
    <t>048-872-6162</t>
    <phoneticPr fontId="2"/>
  </si>
  <si>
    <t>入居時要支援・要介護</t>
    <phoneticPr fontId="2"/>
  </si>
  <si>
    <t>048-620-0120</t>
    <phoneticPr fontId="2"/>
  </si>
  <si>
    <t>048-826-6039</t>
    <phoneticPr fontId="2"/>
  </si>
  <si>
    <t>埼玉県川口市木曽呂４９７番地１２</t>
    <phoneticPr fontId="2"/>
  </si>
  <si>
    <t>048-621-4165</t>
    <phoneticPr fontId="2"/>
  </si>
  <si>
    <t>048-840-6781</t>
    <phoneticPr fontId="2"/>
  </si>
  <si>
    <t>048-762-3965</t>
    <phoneticPr fontId="2"/>
  </si>
  <si>
    <t>全室個室
12.89㎡～13.04㎡</t>
    <phoneticPr fontId="2"/>
  </si>
  <si>
    <t>048-822-1221</t>
    <phoneticPr fontId="2"/>
  </si>
  <si>
    <t>在宅サービス利用可</t>
    <phoneticPr fontId="2"/>
  </si>
  <si>
    <t>大崎1750-1</t>
    <phoneticPr fontId="2"/>
  </si>
  <si>
    <t>048-812-0056</t>
    <phoneticPr fontId="2"/>
  </si>
  <si>
    <t>336-0974</t>
    <phoneticPr fontId="2"/>
  </si>
  <si>
    <t>048-612-2953</t>
    <phoneticPr fontId="2"/>
  </si>
  <si>
    <t>048-665-0088</t>
    <phoneticPr fontId="2"/>
  </si>
  <si>
    <t>331-0805</t>
    <phoneticPr fontId="2"/>
  </si>
  <si>
    <t>048-665-0087</t>
    <phoneticPr fontId="2"/>
  </si>
  <si>
    <t>サニープレイス</t>
    <phoneticPr fontId="2"/>
  </si>
  <si>
    <t>0480-24-1833</t>
    <phoneticPr fontId="2"/>
  </si>
  <si>
    <t>339-0072</t>
    <phoneticPr fontId="2"/>
  </si>
  <si>
    <t>0480-24-2900</t>
    <phoneticPr fontId="2"/>
  </si>
  <si>
    <t>048-687-3051</t>
    <phoneticPr fontId="2"/>
  </si>
  <si>
    <t>048-650-6695</t>
    <phoneticPr fontId="2"/>
  </si>
  <si>
    <t>048-799-3502</t>
    <phoneticPr fontId="2"/>
  </si>
  <si>
    <t>048-876-8765</t>
    <phoneticPr fontId="2"/>
  </si>
  <si>
    <t>048-876-8766</t>
    <phoneticPr fontId="2"/>
  </si>
  <si>
    <t>048-623-5854</t>
    <phoneticPr fontId="2"/>
  </si>
  <si>
    <t>331-0077</t>
    <phoneticPr fontId="2"/>
  </si>
  <si>
    <t>048-859-3600</t>
    <phoneticPr fontId="2"/>
  </si>
  <si>
    <t>H29.4.1</t>
    <phoneticPr fontId="2"/>
  </si>
  <si>
    <t>048-853-4165</t>
    <phoneticPr fontId="2"/>
  </si>
  <si>
    <t>全室個室14㎡</t>
    <phoneticPr fontId="2"/>
  </si>
  <si>
    <t>0円～3,600,000円</t>
    <phoneticPr fontId="2"/>
  </si>
  <si>
    <t>338-0823</t>
    <phoneticPr fontId="2"/>
  </si>
  <si>
    <t>048-711-1204</t>
    <phoneticPr fontId="2"/>
  </si>
  <si>
    <t>H29.5.1</t>
    <phoneticPr fontId="2"/>
  </si>
  <si>
    <t>H28.4.1</t>
    <phoneticPr fontId="2"/>
  </si>
  <si>
    <t>330-0055</t>
    <phoneticPr fontId="2"/>
  </si>
  <si>
    <t>048-878-0187</t>
    <phoneticPr fontId="2"/>
  </si>
  <si>
    <t>048-856-3600</t>
    <phoneticPr fontId="2"/>
  </si>
  <si>
    <t>全室個室13.4㎡～13.5㎡</t>
    <phoneticPr fontId="2"/>
  </si>
  <si>
    <t>前地3-5-2</t>
    <phoneticPr fontId="2"/>
  </si>
  <si>
    <t>048-887-8008</t>
    <phoneticPr fontId="2"/>
  </si>
  <si>
    <t>全室個室13.54㎡～18.78㎡</t>
    <phoneticPr fontId="2"/>
  </si>
  <si>
    <t>048-758-2616</t>
    <phoneticPr fontId="2"/>
  </si>
  <si>
    <t>元町2-20-8</t>
    <phoneticPr fontId="2"/>
  </si>
  <si>
    <t>048-711-8358</t>
    <phoneticPr fontId="2"/>
  </si>
  <si>
    <t>330-0073</t>
    <phoneticPr fontId="2"/>
  </si>
  <si>
    <t>048-797-5523</t>
    <phoneticPr fontId="2"/>
  </si>
  <si>
    <t>R1.6.15</t>
    <phoneticPr fontId="2"/>
  </si>
  <si>
    <t>上小町1481-1</t>
    <phoneticPr fontId="2"/>
  </si>
  <si>
    <t>R1.7.1</t>
    <phoneticPr fontId="2"/>
  </si>
  <si>
    <t>施設所在地</t>
    <phoneticPr fontId="2"/>
  </si>
  <si>
    <t>神田715</t>
    <phoneticPr fontId="2"/>
  </si>
  <si>
    <t>048-851-2030</t>
    <phoneticPr fontId="2"/>
  </si>
  <si>
    <t>5年以内に退去の際は、毎月均等償却した残を返還</t>
    <phoneticPr fontId="2"/>
  </si>
  <si>
    <t>Ｈ24.5.25</t>
    <phoneticPr fontId="2"/>
  </si>
  <si>
    <t xml:space="preserve">338-0812 </t>
    <phoneticPr fontId="2"/>
  </si>
  <si>
    <t>048-851-2031</t>
    <phoneticPr fontId="2"/>
  </si>
  <si>
    <t>※記載されている居室区分の居室面積については、「壁芯面積」を表示している場合と「有効面積」を表示している場合があります。</t>
    <phoneticPr fontId="2"/>
  </si>
  <si>
    <t>※月額利用料については概算であり、利用するサービス等により変動する場合があります。</t>
    <phoneticPr fontId="2"/>
  </si>
  <si>
    <t>入居時要支援・要介護</t>
    <rPh sb="0" eb="2">
      <t>ニュウキョ</t>
    </rPh>
    <rPh sb="2" eb="3">
      <t>ジ</t>
    </rPh>
    <rPh sb="3" eb="6">
      <t>ヨウシエン</t>
    </rPh>
    <rPh sb="7" eb="8">
      <t>ヨウ</t>
    </rPh>
    <rPh sb="8" eb="10">
      <t>カイゴ</t>
    </rPh>
    <phoneticPr fontId="2"/>
  </si>
  <si>
    <t>在宅サービス利用可</t>
    <rPh sb="0" eb="2">
      <t>ザイタク</t>
    </rPh>
    <rPh sb="6" eb="9">
      <t>リヨウカ</t>
    </rPh>
    <phoneticPr fontId="2"/>
  </si>
  <si>
    <t>-</t>
    <phoneticPr fontId="2"/>
  </si>
  <si>
    <t>高木266</t>
    <rPh sb="0" eb="2">
      <t>タカギ</t>
    </rPh>
    <phoneticPr fontId="2"/>
  </si>
  <si>
    <r>
      <t>0</t>
    </r>
    <r>
      <rPr>
        <sz val="11"/>
        <rFont val="ＭＳ Ｐゴシック"/>
        <family val="3"/>
        <charset val="128"/>
      </rPr>
      <t>48-782-7440</t>
    </r>
    <phoneticPr fontId="2"/>
  </si>
  <si>
    <r>
      <t>全室個室
1</t>
    </r>
    <r>
      <rPr>
        <sz val="11"/>
        <rFont val="ＭＳ Ｐゴシック"/>
        <family val="3"/>
        <charset val="128"/>
      </rPr>
      <t>2.60㎡
～15.20㎡</t>
    </r>
    <rPh sb="0" eb="2">
      <t>ゼンシツ</t>
    </rPh>
    <rPh sb="2" eb="4">
      <t>コシツ</t>
    </rPh>
    <phoneticPr fontId="2"/>
  </si>
  <si>
    <r>
      <t>R</t>
    </r>
    <r>
      <rPr>
        <sz val="11"/>
        <rFont val="ＭＳ Ｐゴシック"/>
        <family val="3"/>
        <charset val="128"/>
      </rPr>
      <t>.5.1</t>
    </r>
    <phoneticPr fontId="2"/>
  </si>
  <si>
    <t>株式会社アドバンスケアシステム</t>
    <rPh sb="0" eb="4">
      <t>カブシキガイシャ</t>
    </rPh>
    <phoneticPr fontId="2"/>
  </si>
  <si>
    <t>神奈川県横浜市中区山下町74番地1大和地所ビル1003号</t>
    <rPh sb="0" eb="4">
      <t>カナガワケン</t>
    </rPh>
    <rPh sb="4" eb="7">
      <t>ヨコハマシ</t>
    </rPh>
    <rPh sb="7" eb="9">
      <t>ナカク</t>
    </rPh>
    <rPh sb="9" eb="12">
      <t>ヤマシタチョウ</t>
    </rPh>
    <rPh sb="14" eb="16">
      <t>バンチ</t>
    </rPh>
    <rPh sb="17" eb="19">
      <t>ヤマト</t>
    </rPh>
    <rPh sb="19" eb="21">
      <t>ジショ</t>
    </rPh>
    <rPh sb="27" eb="28">
      <t>ゴウ</t>
    </rPh>
    <phoneticPr fontId="2"/>
  </si>
  <si>
    <r>
      <t>H</t>
    </r>
    <r>
      <rPr>
        <sz val="11"/>
        <rFont val="ＭＳ Ｐゴシック"/>
        <family val="3"/>
        <charset val="128"/>
      </rPr>
      <t>31.4.24</t>
    </r>
    <phoneticPr fontId="2"/>
  </si>
  <si>
    <r>
      <t>3</t>
    </r>
    <r>
      <rPr>
        <sz val="11"/>
        <rFont val="ＭＳ Ｐゴシック"/>
        <family val="3"/>
        <charset val="128"/>
      </rPr>
      <t>31-0071</t>
    </r>
    <phoneticPr fontId="2"/>
  </si>
  <si>
    <t>みつばレジデンス与野アネックス</t>
    <rPh sb="8" eb="10">
      <t>ヨノ</t>
    </rPh>
    <phoneticPr fontId="2"/>
  </si>
  <si>
    <t>八王子1-7-15</t>
    <rPh sb="0" eb="3">
      <t>ハチオウジ</t>
    </rPh>
    <phoneticPr fontId="2"/>
  </si>
  <si>
    <t>048-851-6752</t>
    <phoneticPr fontId="2"/>
  </si>
  <si>
    <t>１～２人室18.56～27.07㎡</t>
    <phoneticPr fontId="2"/>
  </si>
  <si>
    <t>①バス利用の場合
さいたま新都心駅より
国際興業バスで乗車15分、浅間神社停留所で下車　徒歩1分
②自動車利用の場合
首都高速埼玉大宮線与野出口より5分</t>
    <rPh sb="3" eb="5">
      <t>リヨウ</t>
    </rPh>
    <rPh sb="6" eb="8">
      <t>バアイ</t>
    </rPh>
    <rPh sb="13" eb="17">
      <t>シントシンエキ</t>
    </rPh>
    <rPh sb="20" eb="22">
      <t>コクサイ</t>
    </rPh>
    <rPh sb="22" eb="24">
      <t>コウギョウ</t>
    </rPh>
    <rPh sb="27" eb="29">
      <t>ジョウシャ</t>
    </rPh>
    <rPh sb="31" eb="32">
      <t>フン</t>
    </rPh>
    <rPh sb="33" eb="35">
      <t>アサマ</t>
    </rPh>
    <rPh sb="35" eb="37">
      <t>ジンジャ</t>
    </rPh>
    <rPh sb="37" eb="40">
      <t>テイリュウジョ</t>
    </rPh>
    <rPh sb="41" eb="43">
      <t>ゲシャ</t>
    </rPh>
    <rPh sb="44" eb="46">
      <t>トホ</t>
    </rPh>
    <rPh sb="47" eb="48">
      <t>フン</t>
    </rPh>
    <rPh sb="50" eb="53">
      <t>ジドウシャ</t>
    </rPh>
    <rPh sb="53" eb="55">
      <t>リヨウ</t>
    </rPh>
    <rPh sb="56" eb="58">
      <t>バアイ</t>
    </rPh>
    <rPh sb="59" eb="61">
      <t>シュト</t>
    </rPh>
    <rPh sb="61" eb="63">
      <t>コウソク</t>
    </rPh>
    <rPh sb="63" eb="65">
      <t>サイタマ</t>
    </rPh>
    <rPh sb="65" eb="67">
      <t>オオミヤ</t>
    </rPh>
    <rPh sb="67" eb="68">
      <t>セン</t>
    </rPh>
    <rPh sb="68" eb="70">
      <t>ヨノ</t>
    </rPh>
    <rPh sb="70" eb="72">
      <t>デグチ</t>
    </rPh>
    <rPh sb="75" eb="76">
      <t>フン</t>
    </rPh>
    <phoneticPr fontId="2"/>
  </si>
  <si>
    <t>株式会社ベストケア・パートナーズ</t>
    <rPh sb="0" eb="4">
      <t>カブシキガイシャ</t>
    </rPh>
    <phoneticPr fontId="2"/>
  </si>
  <si>
    <t>大阪市住吉区苅田9-14-20　ヤヨイビル203</t>
    <rPh sb="0" eb="3">
      <t>オオサカシ</t>
    </rPh>
    <rPh sb="3" eb="6">
      <t>スミヨシク</t>
    </rPh>
    <rPh sb="6" eb="8">
      <t>カリタ</t>
    </rPh>
    <phoneticPr fontId="2"/>
  </si>
  <si>
    <t>ナーシングホーム日和高木</t>
    <rPh sb="8" eb="10">
      <t>ヒヨリ</t>
    </rPh>
    <rPh sb="10" eb="12">
      <t>タカギ</t>
    </rPh>
    <phoneticPr fontId="2"/>
  </si>
  <si>
    <t>※記載されている居室区分の居室面積については、「壁芯面積」を表示している場合と「有効面積」を表示している場合があります。</t>
    <phoneticPr fontId="2"/>
  </si>
  <si>
    <t>048-613-4556</t>
    <phoneticPr fontId="2"/>
  </si>
  <si>
    <t>浦和成匠邸</t>
    <rPh sb="2" eb="3">
      <t>セイ</t>
    </rPh>
    <rPh sb="3" eb="4">
      <t>ショウ</t>
    </rPh>
    <rPh sb="4" eb="5">
      <t>テイ</t>
    </rPh>
    <phoneticPr fontId="2"/>
  </si>
  <si>
    <t>１～２人室
18.40～37.60㎡</t>
    <rPh sb="3" eb="4">
      <t>ニン</t>
    </rPh>
    <rPh sb="4" eb="5">
      <t>シツ</t>
    </rPh>
    <phoneticPr fontId="2"/>
  </si>
  <si>
    <t>利用開始日から3か月経過後、60か月以内に退居の際は、入居金の70％（初期償却あり）を限度に一部返還</t>
    <phoneticPr fontId="2"/>
  </si>
  <si>
    <t>15,000,000円～30,000,000円</t>
    <rPh sb="10" eb="11">
      <t>エン</t>
    </rPh>
    <phoneticPr fontId="2"/>
  </si>
  <si>
    <t>株式会社ベネッセスタイルケア</t>
    <phoneticPr fontId="2"/>
  </si>
  <si>
    <t>東京都新宿区西新宿２丁目３番１号新宿モノリスビル</t>
    <phoneticPr fontId="2"/>
  </si>
  <si>
    <t>JR川越線　指扇駅より
①徒歩　１５分
②西武バス　高木団地
停留所すぐ</t>
    <rPh sb="2" eb="5">
      <t>カワゴエセン</t>
    </rPh>
    <rPh sb="6" eb="9">
      <t>サシオウギエキ</t>
    </rPh>
    <rPh sb="13" eb="15">
      <t>トホ</t>
    </rPh>
    <rPh sb="18" eb="19">
      <t>フン</t>
    </rPh>
    <rPh sb="21" eb="23">
      <t>セイブ</t>
    </rPh>
    <rPh sb="26" eb="28">
      <t>タカギ</t>
    </rPh>
    <rPh sb="28" eb="30">
      <t>ダンチ</t>
    </rPh>
    <rPh sb="31" eb="34">
      <t>テイリュウジョ</t>
    </rPh>
    <phoneticPr fontId="2"/>
  </si>
  <si>
    <t>医心館　武蔵浦和</t>
    <rPh sb="0" eb="1">
      <t>イ</t>
    </rPh>
    <rPh sb="1" eb="2">
      <t>ココロ</t>
    </rPh>
    <rPh sb="2" eb="3">
      <t>カン</t>
    </rPh>
    <rPh sb="4" eb="8">
      <t>ムサシウラワ</t>
    </rPh>
    <phoneticPr fontId="2"/>
  </si>
  <si>
    <t>別所2-24-3</t>
    <rPh sb="0" eb="2">
      <t>ベッショ</t>
    </rPh>
    <phoneticPr fontId="2"/>
  </si>
  <si>
    <t>048-764-8830</t>
    <phoneticPr fontId="2"/>
  </si>
  <si>
    <r>
      <t>全室個室
1</t>
    </r>
    <r>
      <rPr>
        <sz val="11"/>
        <rFont val="ＭＳ Ｐゴシック"/>
        <family val="3"/>
        <charset val="128"/>
      </rPr>
      <t>6</t>
    </r>
    <r>
      <rPr>
        <sz val="11"/>
        <rFont val="ＭＳ Ｐゴシック"/>
        <family val="3"/>
        <charset val="128"/>
      </rPr>
      <t>.00㎡</t>
    </r>
    <rPh sb="0" eb="2">
      <t>ゼンシツ</t>
    </rPh>
    <rPh sb="2" eb="4">
      <t>コシツ</t>
    </rPh>
    <phoneticPr fontId="2"/>
  </si>
  <si>
    <t>JR埼京線／武蔵野線
武蔵浦和駅から徒歩８分</t>
    <rPh sb="2" eb="5">
      <t>サイキョウセン</t>
    </rPh>
    <rPh sb="6" eb="9">
      <t>ムサシノ</t>
    </rPh>
    <rPh sb="9" eb="10">
      <t>セン</t>
    </rPh>
    <rPh sb="11" eb="16">
      <t>ムサシウラワエキ</t>
    </rPh>
    <rPh sb="18" eb="20">
      <t>トホ</t>
    </rPh>
    <rPh sb="21" eb="22">
      <t>フン</t>
    </rPh>
    <phoneticPr fontId="2"/>
  </si>
  <si>
    <t>JR埼京線／武蔵野線
武蔵浦和駅から徒歩３分</t>
    <rPh sb="2" eb="5">
      <t>サイキョウセン</t>
    </rPh>
    <rPh sb="6" eb="9">
      <t>ムサシノ</t>
    </rPh>
    <rPh sb="9" eb="10">
      <t>セン</t>
    </rPh>
    <rPh sb="11" eb="16">
      <t>ムサシウラワエキ</t>
    </rPh>
    <rPh sb="18" eb="20">
      <t>トホ</t>
    </rPh>
    <rPh sb="21" eb="22">
      <t>フン</t>
    </rPh>
    <phoneticPr fontId="2"/>
  </si>
  <si>
    <t>東浦和3-11-3</t>
    <rPh sb="0" eb="3">
      <t>ヒガシウラワ</t>
    </rPh>
    <phoneticPr fontId="2"/>
  </si>
  <si>
    <t>別所6-4-40</t>
    <phoneticPr fontId="2"/>
  </si>
  <si>
    <t>H21.1.1※厚生年金ハートピア大宮としてS41.3.19に開所</t>
    <rPh sb="8" eb="10">
      <t>コウセイ</t>
    </rPh>
    <rPh sb="10" eb="12">
      <t>ネンキン</t>
    </rPh>
    <rPh sb="17" eb="19">
      <t>オオミヤ</t>
    </rPh>
    <rPh sb="31" eb="33">
      <t>カイショ</t>
    </rPh>
    <phoneticPr fontId="2"/>
  </si>
  <si>
    <t>H15.5</t>
  </si>
  <si>
    <t xml:space="preserve">
H26.2.1</t>
  </si>
  <si>
    <t>H19.10.1(H16.10.1)</t>
  </si>
  <si>
    <t>145,000円
155,000円</t>
    <rPh sb="7" eb="8">
      <t>エン</t>
    </rPh>
    <rPh sb="16" eb="17">
      <t>エン</t>
    </rPh>
    <phoneticPr fontId="2"/>
  </si>
  <si>
    <t>117,012～239,760円＋介護保険自己負担分</t>
  </si>
  <si>
    <t>170,640円～268,940円+
介護保険自己負担分</t>
    <rPh sb="3" eb="8">
      <t>６４０エン</t>
    </rPh>
    <rPh sb="12" eb="17">
      <t>９４０エン</t>
    </rPh>
    <phoneticPr fontId="2"/>
  </si>
  <si>
    <t>351,900円～491,600円＋
介護保険自己負担分</t>
    <rPh sb="12" eb="17">
      <t>６００エン</t>
    </rPh>
    <phoneticPr fontId="2"/>
  </si>
  <si>
    <t>148,020～369,540円＋介護保険自己負担分</t>
  </si>
  <si>
    <t>217,680円～230,680円＋介護保険自己負担分</t>
    <rPh sb="7" eb="8">
      <t>エン</t>
    </rPh>
    <phoneticPr fontId="2"/>
  </si>
  <si>
    <t>187,200円～
410,000円＋
介護保険自己負担分</t>
    <rPh sb="17" eb="18">
      <t>エン</t>
    </rPh>
    <phoneticPr fontId="2"/>
  </si>
  <si>
    <t>189,600円～269,600円＋
介護保険自己負担分</t>
    <rPh sb="7" eb="8">
      <t>エン</t>
    </rPh>
    <phoneticPr fontId="2"/>
  </si>
  <si>
    <t>189,000円＋介護保険自己負担分</t>
  </si>
  <si>
    <t>135,840円</t>
    <rPh sb="7" eb="8">
      <t>エン</t>
    </rPh>
    <phoneticPr fontId="2"/>
  </si>
  <si>
    <t>151,750円～333,580円＋介護保険自己負担分</t>
    <rPh sb="7" eb="8">
      <t>エン</t>
    </rPh>
    <rPh sb="16" eb="17">
      <t>エン</t>
    </rPh>
    <phoneticPr fontId="2"/>
  </si>
  <si>
    <t>147,250円～263,000円＋介護保険自己負担分</t>
    <rPh sb="7" eb="8">
      <t>エン</t>
    </rPh>
    <rPh sb="16" eb="17">
      <t>エン</t>
    </rPh>
    <phoneticPr fontId="2"/>
  </si>
  <si>
    <t>281,180円＋介護保険自己負担分</t>
    <rPh sb="7" eb="8">
      <t>エン</t>
    </rPh>
    <phoneticPr fontId="2"/>
  </si>
  <si>
    <t>141,750～276,750円＋介護保険自己負担分</t>
    <rPh sb="15" eb="16">
      <t>エン</t>
    </rPh>
    <phoneticPr fontId="2"/>
  </si>
  <si>
    <t>134,000円～148,000円＋介護保険自己負担分</t>
    <rPh sb="7" eb="8">
      <t>エン</t>
    </rPh>
    <rPh sb="16" eb="17">
      <t>エン</t>
    </rPh>
    <phoneticPr fontId="2"/>
  </si>
  <si>
    <t>243,380円＋介護保険自己負担分</t>
    <rPh sb="7" eb="8">
      <t>エン</t>
    </rPh>
    <phoneticPr fontId="2"/>
  </si>
  <si>
    <t>299,380円＋介護保険自己負担分</t>
    <rPh sb="7" eb="8">
      <t>エン</t>
    </rPh>
    <phoneticPr fontId="2"/>
  </si>
  <si>
    <t>245,380円＋介護保険自己負担分</t>
    <rPh sb="3" eb="8">
      <t>３８０エン</t>
    </rPh>
    <phoneticPr fontId="2"/>
  </si>
  <si>
    <t>18万9千円＋介護保険自己負担分</t>
    <rPh sb="4" eb="5">
      <t>セン</t>
    </rPh>
    <phoneticPr fontId="2"/>
  </si>
  <si>
    <t>156,227円～296,307円＋介護保険自己負担分</t>
    <rPh sb="7" eb="8">
      <t>エン</t>
    </rPh>
    <rPh sb="16" eb="17">
      <t>エン</t>
    </rPh>
    <phoneticPr fontId="2"/>
  </si>
  <si>
    <t>163,000円＋介護保険自己負担分</t>
    <rPh sb="7" eb="8">
      <t>エン</t>
    </rPh>
    <phoneticPr fontId="2"/>
  </si>
  <si>
    <t>190,793～214,127円＋介護保険自己負担分</t>
    <rPh sb="15" eb="16">
      <t>エン</t>
    </rPh>
    <phoneticPr fontId="2"/>
  </si>
  <si>
    <t>192,600円＋介護保険自己負担分</t>
    <rPh sb="7" eb="8">
      <t>エン</t>
    </rPh>
    <phoneticPr fontId="2"/>
  </si>
  <si>
    <t>181,250円～211,250円＋介護保険自己負担分</t>
    <rPh sb="7" eb="8">
      <t>エン</t>
    </rPh>
    <rPh sb="16" eb="17">
      <t>エン</t>
    </rPh>
    <phoneticPr fontId="2"/>
  </si>
  <si>
    <t>72,000円
＋介護保険自己負担分　</t>
    <rPh sb="6" eb="7">
      <t>エン</t>
    </rPh>
    <phoneticPr fontId="2"/>
  </si>
  <si>
    <t>175,060円＋介護保険自己負担分</t>
    <rPh sb="3" eb="8">
      <t>０６０エン</t>
    </rPh>
    <phoneticPr fontId="2"/>
  </si>
  <si>
    <t>244,657円～269,657円＋介護保険自己負担分</t>
    <rPh sb="7" eb="8">
      <t>エン</t>
    </rPh>
    <rPh sb="16" eb="17">
      <t>エン</t>
    </rPh>
    <phoneticPr fontId="2"/>
  </si>
  <si>
    <t>128,000円～268,000円＋介護保険自己負担分</t>
    <rPh sb="7" eb="8">
      <t>エン</t>
    </rPh>
    <rPh sb="16" eb="17">
      <t>エン</t>
    </rPh>
    <phoneticPr fontId="2"/>
  </si>
  <si>
    <t>166,400円～561,600円＋介護保険自己負担分</t>
    <rPh sb="7" eb="8">
      <t>エン</t>
    </rPh>
    <rPh sb="16" eb="17">
      <t>エン</t>
    </rPh>
    <phoneticPr fontId="2"/>
  </si>
  <si>
    <t>272,380円＋介護保険自己負担分</t>
    <rPh sb="7" eb="8">
      <t>エン</t>
    </rPh>
    <phoneticPr fontId="2"/>
  </si>
  <si>
    <t>189,520円～229,520円＋介護保険自己負担分</t>
    <rPh sb="7" eb="8">
      <t>エン</t>
    </rPh>
    <rPh sb="16" eb="17">
      <t>エン</t>
    </rPh>
    <phoneticPr fontId="2"/>
  </si>
  <si>
    <t>299,380円＋介護保険自己負担分</t>
    <rPh sb="3" eb="8">
      <t>３８０エン</t>
    </rPh>
    <phoneticPr fontId="2"/>
  </si>
  <si>
    <t>217,680円
235,680円
247,680円
＋介護保険自己負担分</t>
    <rPh sb="3" eb="8">
      <t>６８０エン</t>
    </rPh>
    <rPh sb="12" eb="17">
      <t>６８０エン</t>
    </rPh>
    <rPh sb="21" eb="26">
      <t>６８０エン</t>
    </rPh>
    <phoneticPr fontId="2"/>
  </si>
  <si>
    <t>191,000円</t>
    <rPh sb="7" eb="8">
      <t>エン</t>
    </rPh>
    <phoneticPr fontId="2"/>
  </si>
  <si>
    <t>164,850円～206,850円（食費30日／月を含んだ費用）</t>
    <rPh sb="7" eb="8">
      <t>エン</t>
    </rPh>
    <rPh sb="16" eb="17">
      <t>エン</t>
    </rPh>
    <rPh sb="18" eb="20">
      <t>ショクヒ</t>
    </rPh>
    <rPh sb="22" eb="23">
      <t>ニチ</t>
    </rPh>
    <rPh sb="24" eb="25">
      <t>ツキ</t>
    </rPh>
    <rPh sb="26" eb="27">
      <t>フク</t>
    </rPh>
    <rPh sb="29" eb="31">
      <t>ヒヨウ</t>
    </rPh>
    <phoneticPr fontId="2"/>
  </si>
  <si>
    <t>135,840円～234,930円</t>
    <rPh sb="7" eb="8">
      <t>エン</t>
    </rPh>
    <rPh sb="16" eb="17">
      <t>エン</t>
    </rPh>
    <phoneticPr fontId="2"/>
  </si>
  <si>
    <t>171,000円（生活サポート費等除く）</t>
    <rPh sb="7" eb="8">
      <t>エン</t>
    </rPh>
    <phoneticPr fontId="2"/>
  </si>
  <si>
    <t>127,273～168,940円（生活サポート費除く）</t>
    <rPh sb="15" eb="16">
      <t>エン</t>
    </rPh>
    <rPh sb="17" eb="19">
      <t>セイカツ</t>
    </rPh>
    <rPh sb="23" eb="24">
      <t>ヒ</t>
    </rPh>
    <rPh sb="24" eb="25">
      <t>ノゾ</t>
    </rPh>
    <phoneticPr fontId="2"/>
  </si>
  <si>
    <t>163,750円～215,250円＋介護保険自己負担分</t>
    <rPh sb="7" eb="8">
      <t>エン</t>
    </rPh>
    <rPh sb="16" eb="17">
      <t>エン</t>
    </rPh>
    <phoneticPr fontId="2"/>
  </si>
  <si>
    <t>166,400円～541,600円+介護保険自己負担分</t>
  </si>
  <si>
    <t>230,580円～727,584円+
介護保険自己負担分</t>
    <rPh sb="16" eb="17">
      <t>エン</t>
    </rPh>
    <phoneticPr fontId="2"/>
  </si>
  <si>
    <t>166,400円～596,600円+介護保険自己負担分</t>
    <rPh sb="16" eb="17">
      <t>エン</t>
    </rPh>
    <phoneticPr fontId="2"/>
  </si>
  <si>
    <t>188,000円＋介護保険自己負担分</t>
    <rPh sb="7" eb="8">
      <t>エン</t>
    </rPh>
    <phoneticPr fontId="2"/>
  </si>
  <si>
    <t>140,000円＋介護保険自己負担分</t>
    <rPh sb="7" eb="8">
      <t>エン</t>
    </rPh>
    <phoneticPr fontId="2"/>
  </si>
  <si>
    <t>183,200円＋介護保険自己負担分</t>
    <rPh sb="7" eb="8">
      <t>エン</t>
    </rPh>
    <phoneticPr fontId="2"/>
  </si>
  <si>
    <t>187,380円
＋介護保険自己負担分</t>
    <rPh sb="7" eb="8">
      <t>エン</t>
    </rPh>
    <phoneticPr fontId="2"/>
  </si>
  <si>
    <t>144,000円
～247,500円
＋介護保険自己負担分</t>
    <rPh sb="7" eb="8">
      <t>エン</t>
    </rPh>
    <rPh sb="17" eb="18">
      <t>エン</t>
    </rPh>
    <phoneticPr fontId="2"/>
  </si>
  <si>
    <t>207,100円
＋介護保険自己負担分</t>
    <rPh sb="7" eb="8">
      <t>エン</t>
    </rPh>
    <phoneticPr fontId="2"/>
  </si>
  <si>
    <t>190,380円
＋介護保険自己負担分</t>
    <rPh sb="7" eb="8">
      <t>エン</t>
    </rPh>
    <phoneticPr fontId="2"/>
  </si>
  <si>
    <t>198,000円
＋介護保険自己負担分</t>
  </si>
  <si>
    <t>243,380円
＋介護保険自己負担分</t>
    <rPh sb="7" eb="8">
      <t>エン</t>
    </rPh>
    <phoneticPr fontId="2"/>
  </si>
  <si>
    <t>149,817円～337,317円
＋介護保険自己負担分</t>
    <rPh sb="7" eb="8">
      <t>エン</t>
    </rPh>
    <rPh sb="16" eb="17">
      <t>エン</t>
    </rPh>
    <phoneticPr fontId="2"/>
  </si>
  <si>
    <t>195,600円～230,600円
＋介護保険自己負担分</t>
    <rPh sb="7" eb="8">
      <t>エン</t>
    </rPh>
    <rPh sb="16" eb="17">
      <t>エン</t>
    </rPh>
    <phoneticPr fontId="2"/>
  </si>
  <si>
    <t>180,000円～400,800円
＋介護保険自己負担分　</t>
    <rPh sb="7" eb="8">
      <t>エン</t>
    </rPh>
    <rPh sb="16" eb="17">
      <t>エン</t>
    </rPh>
    <phoneticPr fontId="2"/>
  </si>
  <si>
    <t>193,600円
＋介護保険自己負担分</t>
    <rPh sb="7" eb="8">
      <t>エン</t>
    </rPh>
    <phoneticPr fontId="2"/>
  </si>
  <si>
    <t>158,500円+
介護保険自己負担分</t>
    <rPh sb="7" eb="8">
      <t>エン</t>
    </rPh>
    <phoneticPr fontId="2"/>
  </si>
  <si>
    <t>210,000円
＋介護保険自己負担分</t>
    <rPh sb="7" eb="8">
      <t>エン</t>
    </rPh>
    <phoneticPr fontId="2"/>
  </si>
  <si>
    <t>152,250円～184,920円
＋介護保険自己負担分</t>
    <rPh sb="7" eb="8">
      <t>エン</t>
    </rPh>
    <rPh sb="12" eb="17">
      <t>９２０エン</t>
    </rPh>
    <phoneticPr fontId="2"/>
  </si>
  <si>
    <t>158,500円+
介護保険自己負担分</t>
  </si>
  <si>
    <t>120,910円～244,910円
＋介護保険自己負担分</t>
    <rPh sb="7" eb="8">
      <t>エン</t>
    </rPh>
    <rPh sb="16" eb="17">
      <t>エン</t>
    </rPh>
    <phoneticPr fontId="2"/>
  </si>
  <si>
    <t>156,500円+
介護保険自己負担分</t>
  </si>
  <si>
    <t>121,910円～282,053円
＋介護保険自己負担分</t>
    <rPh sb="7" eb="8">
      <t>エン</t>
    </rPh>
    <rPh sb="16" eb="17">
      <t>エン</t>
    </rPh>
    <phoneticPr fontId="2"/>
  </si>
  <si>
    <t>149,000～179,000円</t>
    <rPh sb="15" eb="16">
      <t>エン</t>
    </rPh>
    <phoneticPr fontId="2"/>
  </si>
  <si>
    <t>162,000～182,000円＋介護保険自己負担分</t>
    <rPh sb="15" eb="16">
      <t>エン</t>
    </rPh>
    <phoneticPr fontId="2"/>
  </si>
  <si>
    <t>186,800～409,800円
＋介護保険自己負担分　</t>
    <rPh sb="15" eb="16">
      <t>エン</t>
    </rPh>
    <phoneticPr fontId="2"/>
  </si>
  <si>
    <t>150,000円＋介護保険自己負担分</t>
    <rPh sb="7" eb="8">
      <t>エン</t>
    </rPh>
    <phoneticPr fontId="2"/>
  </si>
  <si>
    <t>169,300～170,300円＋介護保険自己負担分</t>
    <rPh sb="15" eb="16">
      <t>エン</t>
    </rPh>
    <phoneticPr fontId="2"/>
  </si>
  <si>
    <t>186,800～409,800円
＋介護保険自己負担分</t>
    <rPh sb="15" eb="16">
      <t>エン</t>
    </rPh>
    <phoneticPr fontId="2"/>
  </si>
  <si>
    <t>129,600～182,000円（生活サポート費等除く）</t>
    <rPh sb="15" eb="16">
      <t>エン</t>
    </rPh>
    <rPh sb="17" eb="19">
      <t>セイカツ</t>
    </rPh>
    <rPh sb="23" eb="24">
      <t>ヒ</t>
    </rPh>
    <rPh sb="24" eb="25">
      <t>トウ</t>
    </rPh>
    <rPh sb="25" eb="26">
      <t>ノゾ</t>
    </rPh>
    <phoneticPr fontId="2"/>
  </si>
  <si>
    <t>189,000円＋介護保険自己負担分</t>
    <rPh sb="7" eb="8">
      <t>エン</t>
    </rPh>
    <phoneticPr fontId="2"/>
  </si>
  <si>
    <t>193,000円＋介護保険自己負担分</t>
    <rPh sb="7" eb="8">
      <t>エン</t>
    </rPh>
    <phoneticPr fontId="2"/>
  </si>
  <si>
    <t>140,000円＋介護保険自己負担分</t>
  </si>
  <si>
    <t>160,707円＋介護保険自己負担分</t>
  </si>
  <si>
    <t>169,000～388,000円＋介護保険自己負担分</t>
    <rPh sb="15" eb="16">
      <t>エン</t>
    </rPh>
    <phoneticPr fontId="2"/>
  </si>
  <si>
    <t>135,000～270,000円＋介護保険自己負担分</t>
    <rPh sb="15" eb="16">
      <t>エン</t>
    </rPh>
    <phoneticPr fontId="2"/>
  </si>
  <si>
    <t>66,500円</t>
    <rPh sb="2" eb="7">
      <t>５００エン</t>
    </rPh>
    <phoneticPr fontId="2"/>
  </si>
  <si>
    <t>110,000円</t>
    <rPh sb="7" eb="8">
      <t>エン</t>
    </rPh>
    <phoneticPr fontId="2"/>
  </si>
  <si>
    <t>140,800円</t>
    <rPh sb="3" eb="8">
      <t>８００エン</t>
    </rPh>
    <phoneticPr fontId="2"/>
  </si>
  <si>
    <t>143,000円</t>
    <rPh sb="7" eb="8">
      <t>エン</t>
    </rPh>
    <phoneticPr fontId="2"/>
  </si>
  <si>
    <t>111,700円～136,700円</t>
    <rPh sb="3" eb="8">
      <t>７００エン</t>
    </rPh>
    <rPh sb="12" eb="17">
      <t>７００エン</t>
    </rPh>
    <phoneticPr fontId="2"/>
  </si>
  <si>
    <t>131,200円（生活サポート費除く）</t>
    <rPh sb="3" eb="8">
      <t>２００エン</t>
    </rPh>
    <rPh sb="9" eb="11">
      <t>セイカツ</t>
    </rPh>
    <rPh sb="15" eb="16">
      <t>ヒ</t>
    </rPh>
    <rPh sb="16" eb="17">
      <t>ノゾ</t>
    </rPh>
    <phoneticPr fontId="2"/>
  </si>
  <si>
    <t>99,000円</t>
    <rPh sb="2" eb="7">
      <t>０００エン</t>
    </rPh>
    <phoneticPr fontId="2"/>
  </si>
  <si>
    <t>108,025円</t>
    <rPh sb="7" eb="8">
      <t>エン</t>
    </rPh>
    <phoneticPr fontId="2"/>
  </si>
  <si>
    <t>176,220～226,200円
+
介護保険自己負担分</t>
    <phoneticPr fontId="2"/>
  </si>
  <si>
    <t>98,000円</t>
    <rPh sb="6" eb="7">
      <t>エン</t>
    </rPh>
    <phoneticPr fontId="2"/>
  </si>
  <si>
    <t>108,025円～110,725円</t>
    <rPh sb="7" eb="8">
      <t>エン</t>
    </rPh>
    <rPh sb="16" eb="17">
      <t>エン</t>
    </rPh>
    <phoneticPr fontId="2"/>
  </si>
  <si>
    <t>248,400円
～672,680円
+
介護保険自己負担分</t>
    <rPh sb="7" eb="8">
      <t>エン</t>
    </rPh>
    <rPh sb="17" eb="18">
      <t>エン</t>
    </rPh>
    <phoneticPr fontId="2"/>
  </si>
  <si>
    <t>99,400円</t>
    <rPh sb="6" eb="7">
      <t>エン</t>
    </rPh>
    <phoneticPr fontId="2"/>
  </si>
  <si>
    <t>107,000円</t>
    <phoneticPr fontId="2"/>
  </si>
  <si>
    <t>109,000～169,000円
+
介護保険自己負担分</t>
    <phoneticPr fontId="2"/>
  </si>
  <si>
    <t>みつばメゾン武蔵浦和</t>
    <rPh sb="6" eb="10">
      <t>ムサシウラワ</t>
    </rPh>
    <phoneticPr fontId="2"/>
  </si>
  <si>
    <t>048-711-6009</t>
    <phoneticPr fontId="2"/>
  </si>
  <si>
    <t>１～２人室
6.71～20.35㎡</t>
    <rPh sb="3" eb="4">
      <t>ニン</t>
    </rPh>
    <rPh sb="4" eb="5">
      <t>シツ</t>
    </rPh>
    <phoneticPr fontId="2"/>
  </si>
  <si>
    <t>122,000～152,000円</t>
    <rPh sb="15" eb="16">
      <t>エン</t>
    </rPh>
    <phoneticPr fontId="2"/>
  </si>
  <si>
    <t>JR埼京線／武蔵野線
武蔵浦和駅から徒歩１３分</t>
    <rPh sb="2" eb="5">
      <t>サイキョウセン</t>
    </rPh>
    <rPh sb="6" eb="9">
      <t>ムサシノ</t>
    </rPh>
    <rPh sb="9" eb="10">
      <t>セン</t>
    </rPh>
    <rPh sb="11" eb="16">
      <t>ムサシウラワエキ</t>
    </rPh>
    <rPh sb="18" eb="20">
      <t>トホ</t>
    </rPh>
    <rPh sb="22" eb="23">
      <t>フン</t>
    </rPh>
    <phoneticPr fontId="2"/>
  </si>
  <si>
    <t>198,866円～220,784円
＋介護保険自己負担分</t>
    <rPh sb="7" eb="8">
      <t>エン</t>
    </rPh>
    <phoneticPr fontId="2"/>
  </si>
  <si>
    <t>048-845-8171</t>
    <phoneticPr fontId="2"/>
  </si>
  <si>
    <t>茶の木</t>
    <rPh sb="0" eb="1">
      <t>チャ</t>
    </rPh>
    <rPh sb="2" eb="3">
      <t>キ</t>
    </rPh>
    <phoneticPr fontId="2"/>
  </si>
  <si>
    <t>三橋ナーシングホーム</t>
    <rPh sb="0" eb="2">
      <t>ミハシ</t>
    </rPh>
    <phoneticPr fontId="2"/>
  </si>
  <si>
    <t>（福）相愛福祉会</t>
    <rPh sb="1" eb="2">
      <t>フク</t>
    </rPh>
    <rPh sb="3" eb="5">
      <t>ソウアイ</t>
    </rPh>
    <rPh sb="5" eb="7">
      <t>フクシ</t>
    </rPh>
    <rPh sb="7" eb="8">
      <t>カイ</t>
    </rPh>
    <phoneticPr fontId="2"/>
  </si>
  <si>
    <t>西遊馬847-3</t>
    <rPh sb="0" eb="1">
      <t>ニシ</t>
    </rPh>
    <rPh sb="1" eb="3">
      <t>アスマ</t>
    </rPh>
    <phoneticPr fontId="2"/>
  </si>
  <si>
    <t>全室個室
11.03～
10.84㎡</t>
    <rPh sb="0" eb="2">
      <t>ゼンシツ</t>
    </rPh>
    <rPh sb="2" eb="4">
      <t>コシツ</t>
    </rPh>
    <phoneticPr fontId="2"/>
  </si>
  <si>
    <t>114,000円～126,500円
＋介護保険自己負担分</t>
    <rPh sb="7" eb="8">
      <t>エン</t>
    </rPh>
    <rPh sb="16" eb="17">
      <t>エン</t>
    </rPh>
    <rPh sb="19" eb="21">
      <t>カイゴ</t>
    </rPh>
    <rPh sb="21" eb="23">
      <t>ホケン</t>
    </rPh>
    <rPh sb="23" eb="25">
      <t>ジコ</t>
    </rPh>
    <rPh sb="25" eb="27">
      <t>フタン</t>
    </rPh>
    <rPh sb="27" eb="28">
      <t>ブン</t>
    </rPh>
    <phoneticPr fontId="2"/>
  </si>
  <si>
    <t>JR川越線　指扇駅　徒歩約15分</t>
    <rPh sb="2" eb="5">
      <t>カワゴエセン</t>
    </rPh>
    <rPh sb="6" eb="9">
      <t>サシオウギエキ</t>
    </rPh>
    <rPh sb="10" eb="12">
      <t>トホ</t>
    </rPh>
    <rPh sb="12" eb="13">
      <t>ヤク</t>
    </rPh>
    <rPh sb="15" eb="16">
      <t>フン</t>
    </rPh>
    <phoneticPr fontId="2"/>
  </si>
  <si>
    <t>（医）博滇会</t>
    <rPh sb="1" eb="2">
      <t>イ</t>
    </rPh>
    <phoneticPr fontId="2"/>
  </si>
  <si>
    <t>埼玉県さいたま市西区西遊馬1260－1</t>
    <rPh sb="0" eb="3">
      <t>サイタマケン</t>
    </rPh>
    <rPh sb="7" eb="8">
      <t>シ</t>
    </rPh>
    <rPh sb="8" eb="10">
      <t>ニシク</t>
    </rPh>
    <rPh sb="10" eb="11">
      <t>ニシ</t>
    </rPh>
    <rPh sb="11" eb="13">
      <t>アスマ</t>
    </rPh>
    <phoneticPr fontId="2"/>
  </si>
  <si>
    <t>三橋5-560-1</t>
    <rPh sb="0" eb="2">
      <t>ミハシ</t>
    </rPh>
    <phoneticPr fontId="2"/>
  </si>
  <si>
    <t>048-871-9550</t>
    <phoneticPr fontId="2"/>
  </si>
  <si>
    <t>全室個室
13.31～14.89㎡</t>
    <rPh sb="0" eb="2">
      <t>ゼンシツ</t>
    </rPh>
    <rPh sb="2" eb="4">
      <t>コシツ</t>
    </rPh>
    <phoneticPr fontId="2"/>
  </si>
  <si>
    <t>108150円
＋介護保険事故負担分</t>
    <rPh sb="6" eb="7">
      <t>エン</t>
    </rPh>
    <rPh sb="9" eb="11">
      <t>カイゴ</t>
    </rPh>
    <rPh sb="11" eb="13">
      <t>ホケン</t>
    </rPh>
    <rPh sb="13" eb="15">
      <t>ジコ</t>
    </rPh>
    <rPh sb="15" eb="17">
      <t>フタン</t>
    </rPh>
    <rPh sb="17" eb="18">
      <t>ブン</t>
    </rPh>
    <phoneticPr fontId="2"/>
  </si>
  <si>
    <t>JR大宮駅より①車約１０分②西武バス１０分、三橋総合公園南口停留所から徒歩５分</t>
    <rPh sb="2" eb="4">
      <t>オオミヤ</t>
    </rPh>
    <rPh sb="4" eb="5">
      <t>エキ</t>
    </rPh>
    <rPh sb="8" eb="9">
      <t>クルマ</t>
    </rPh>
    <rPh sb="9" eb="10">
      <t>ヤク</t>
    </rPh>
    <rPh sb="12" eb="13">
      <t>フン</t>
    </rPh>
    <rPh sb="14" eb="16">
      <t>セイブ</t>
    </rPh>
    <rPh sb="20" eb="21">
      <t>フン</t>
    </rPh>
    <rPh sb="22" eb="24">
      <t>ミハシ</t>
    </rPh>
    <rPh sb="24" eb="26">
      <t>ソウゴウ</t>
    </rPh>
    <rPh sb="26" eb="28">
      <t>コウエン</t>
    </rPh>
    <rPh sb="28" eb="30">
      <t>ミナミグチ</t>
    </rPh>
    <rPh sb="30" eb="33">
      <t>テイリュウジョ</t>
    </rPh>
    <rPh sb="35" eb="37">
      <t>トホ</t>
    </rPh>
    <rPh sb="38" eb="39">
      <t>フン</t>
    </rPh>
    <phoneticPr fontId="2"/>
  </si>
  <si>
    <t>埼玉県川越市末広町1-2-1</t>
    <rPh sb="0" eb="3">
      <t>サイタマケン</t>
    </rPh>
    <rPh sb="3" eb="6">
      <t>カワゴエシ</t>
    </rPh>
    <rPh sb="6" eb="9">
      <t>スエヒロマチ</t>
    </rPh>
    <phoneticPr fontId="2"/>
  </si>
  <si>
    <t>グッドタイムナーシングホーム・東浦和</t>
    <phoneticPr fontId="2"/>
  </si>
  <si>
    <t>介護付有料老人ホーム（一般型特定施設入居者生活介護）</t>
    <phoneticPr fontId="2"/>
  </si>
  <si>
    <t>さいたま市指定介護保険特定（一般型特定施設）</t>
    <phoneticPr fontId="2"/>
  </si>
  <si>
    <t>全室個室
20.51～21.00㎡</t>
    <rPh sb="0" eb="2">
      <t>ゼンシツ</t>
    </rPh>
    <rPh sb="2" eb="4">
      <t>コシツ</t>
    </rPh>
    <phoneticPr fontId="21"/>
  </si>
  <si>
    <t>JR武蔵野線東浦和駅から
徒歩１１分</t>
    <rPh sb="2" eb="6">
      <t>ムサシノセン</t>
    </rPh>
    <rPh sb="6" eb="9">
      <t>ヒガシウラワ</t>
    </rPh>
    <rPh sb="9" eb="10">
      <t>エキ</t>
    </rPh>
    <rPh sb="13" eb="15">
      <t>トホ</t>
    </rPh>
    <rPh sb="17" eb="18">
      <t>フン</t>
    </rPh>
    <phoneticPr fontId="21"/>
  </si>
  <si>
    <t>株式会社創生事業団</t>
    <rPh sb="4" eb="6">
      <t>ソウセイ</t>
    </rPh>
    <rPh sb="6" eb="9">
      <t>ジギョウダン</t>
    </rPh>
    <phoneticPr fontId="2"/>
  </si>
  <si>
    <t>福岡県福岡市中央区清川一丁目3番1号</t>
    <rPh sb="0" eb="3">
      <t>フクオカケン</t>
    </rPh>
    <rPh sb="3" eb="6">
      <t>フクオカシ</t>
    </rPh>
    <rPh sb="6" eb="9">
      <t>チュウオウク</t>
    </rPh>
    <rPh sb="9" eb="11">
      <t>キヨカワ</t>
    </rPh>
    <rPh sb="11" eb="14">
      <t>イッチョウメ</t>
    </rPh>
    <rPh sb="15" eb="16">
      <t>バン</t>
    </rPh>
    <rPh sb="17" eb="18">
      <t>ゴウ</t>
    </rPh>
    <phoneticPr fontId="21"/>
  </si>
  <si>
    <t>鹿手袋4-4-1</t>
    <rPh sb="0" eb="3">
      <t>シカテブクロ</t>
    </rPh>
    <phoneticPr fontId="2"/>
  </si>
  <si>
    <t>1176512182</t>
    <phoneticPr fontId="2"/>
  </si>
  <si>
    <t>1170300154</t>
    <phoneticPr fontId="2"/>
  </si>
  <si>
    <t>1170700254</t>
    <phoneticPr fontId="2"/>
  </si>
  <si>
    <t>1170300410</t>
    <phoneticPr fontId="2"/>
  </si>
  <si>
    <t>1176500237</t>
    <phoneticPr fontId="2"/>
  </si>
  <si>
    <t>1176501326</t>
    <phoneticPr fontId="2"/>
  </si>
  <si>
    <t>1176501128</t>
    <phoneticPr fontId="2"/>
  </si>
  <si>
    <t>1176502019</t>
    <phoneticPr fontId="2"/>
  </si>
  <si>
    <t>1176502209</t>
    <phoneticPr fontId="2"/>
  </si>
  <si>
    <t>1176502407</t>
    <phoneticPr fontId="2"/>
  </si>
  <si>
    <t>1176502498</t>
    <phoneticPr fontId="2"/>
  </si>
  <si>
    <t>1176502506</t>
    <phoneticPr fontId="2"/>
  </si>
  <si>
    <t>1176502571</t>
    <phoneticPr fontId="2"/>
  </si>
  <si>
    <t>1176502944</t>
    <phoneticPr fontId="2"/>
  </si>
  <si>
    <t>1176502795</t>
    <phoneticPr fontId="2"/>
  </si>
  <si>
    <t>1176511507</t>
    <phoneticPr fontId="2"/>
  </si>
  <si>
    <t>1176503124</t>
    <phoneticPr fontId="2"/>
  </si>
  <si>
    <t>1176503132</t>
    <phoneticPr fontId="2"/>
  </si>
  <si>
    <t>1176503553</t>
    <phoneticPr fontId="2"/>
  </si>
  <si>
    <t>1176503678</t>
    <phoneticPr fontId="2"/>
  </si>
  <si>
    <t>1176503645</t>
    <phoneticPr fontId="2"/>
  </si>
  <si>
    <t>1176510178</t>
    <phoneticPr fontId="2"/>
  </si>
  <si>
    <t>1176503835</t>
    <phoneticPr fontId="2"/>
  </si>
  <si>
    <t>1176503934</t>
    <phoneticPr fontId="2"/>
  </si>
  <si>
    <t>1176504049</t>
    <phoneticPr fontId="2"/>
  </si>
  <si>
    <t>1176504411</t>
    <phoneticPr fontId="2"/>
  </si>
  <si>
    <t>1176504346</t>
    <phoneticPr fontId="2"/>
  </si>
  <si>
    <t>1176504288</t>
    <phoneticPr fontId="2"/>
  </si>
  <si>
    <t>1176508446</t>
    <phoneticPr fontId="2"/>
  </si>
  <si>
    <t>1176504536</t>
    <phoneticPr fontId="2"/>
  </si>
  <si>
    <t>1176507687</t>
    <phoneticPr fontId="2"/>
  </si>
  <si>
    <t>1176507778</t>
    <phoneticPr fontId="2"/>
  </si>
  <si>
    <t>1176504825</t>
    <phoneticPr fontId="2"/>
  </si>
  <si>
    <t>1176504858</t>
    <phoneticPr fontId="2"/>
  </si>
  <si>
    <t>1176504890</t>
    <phoneticPr fontId="2"/>
  </si>
  <si>
    <t>1176505038</t>
    <phoneticPr fontId="2"/>
  </si>
  <si>
    <t>1176504965</t>
    <phoneticPr fontId="2"/>
  </si>
  <si>
    <t>1176505061</t>
    <phoneticPr fontId="2"/>
  </si>
  <si>
    <t>1176505426</t>
    <phoneticPr fontId="2"/>
  </si>
  <si>
    <t>1176515623</t>
    <phoneticPr fontId="2"/>
  </si>
  <si>
    <t>1176505905</t>
    <phoneticPr fontId="2"/>
  </si>
  <si>
    <t>1176506028</t>
    <phoneticPr fontId="2"/>
  </si>
  <si>
    <t>1176508883</t>
    <phoneticPr fontId="2"/>
  </si>
  <si>
    <t>1176507927</t>
    <phoneticPr fontId="2"/>
  </si>
  <si>
    <t>1176508107</t>
    <phoneticPr fontId="2"/>
  </si>
  <si>
    <t>1176508388</t>
    <phoneticPr fontId="2"/>
  </si>
  <si>
    <t>1176508537</t>
    <phoneticPr fontId="2"/>
  </si>
  <si>
    <t>1176508511</t>
    <phoneticPr fontId="2"/>
  </si>
  <si>
    <t>1176508602</t>
    <phoneticPr fontId="2"/>
  </si>
  <si>
    <t>1176508628</t>
    <phoneticPr fontId="2"/>
  </si>
  <si>
    <t>1176508610</t>
    <phoneticPr fontId="2"/>
  </si>
  <si>
    <t>1176508800</t>
    <phoneticPr fontId="2"/>
  </si>
  <si>
    <t>1176508842</t>
    <phoneticPr fontId="2"/>
  </si>
  <si>
    <t>1176509428</t>
    <phoneticPr fontId="2"/>
  </si>
  <si>
    <t>1176510160</t>
    <phoneticPr fontId="2"/>
  </si>
  <si>
    <t>1176509527</t>
    <phoneticPr fontId="2"/>
  </si>
  <si>
    <t>1176509584</t>
    <phoneticPr fontId="2"/>
  </si>
  <si>
    <t>1176509659</t>
    <phoneticPr fontId="2"/>
  </si>
  <si>
    <t>1176509618</t>
    <phoneticPr fontId="2"/>
  </si>
  <si>
    <t>1176509733</t>
    <phoneticPr fontId="2"/>
  </si>
  <si>
    <t>1176510186</t>
    <phoneticPr fontId="2"/>
  </si>
  <si>
    <t>1176509865</t>
    <phoneticPr fontId="2"/>
  </si>
  <si>
    <t>1176509881</t>
    <phoneticPr fontId="2"/>
  </si>
  <si>
    <t>1176509915</t>
    <phoneticPr fontId="2"/>
  </si>
  <si>
    <t>1176509964</t>
    <phoneticPr fontId="2"/>
  </si>
  <si>
    <t>1176510012</t>
    <phoneticPr fontId="2"/>
  </si>
  <si>
    <t>1176510020</t>
    <phoneticPr fontId="2"/>
  </si>
  <si>
    <t>1176509980</t>
    <phoneticPr fontId="2"/>
  </si>
  <si>
    <t>1176510004</t>
    <phoneticPr fontId="2"/>
  </si>
  <si>
    <t>1176510350</t>
    <phoneticPr fontId="2"/>
  </si>
  <si>
    <t>1176510301</t>
    <phoneticPr fontId="2"/>
  </si>
  <si>
    <t>1176510400</t>
    <phoneticPr fontId="2"/>
  </si>
  <si>
    <t>1176510392</t>
    <phoneticPr fontId="2"/>
  </si>
  <si>
    <t>1176510517</t>
    <phoneticPr fontId="2"/>
  </si>
  <si>
    <t>1176510616</t>
    <phoneticPr fontId="2"/>
  </si>
  <si>
    <t>1176510715</t>
    <phoneticPr fontId="2"/>
  </si>
  <si>
    <t>1176510723</t>
    <phoneticPr fontId="2"/>
  </si>
  <si>
    <t>1176510863</t>
    <phoneticPr fontId="2"/>
  </si>
  <si>
    <t>1176510871</t>
    <phoneticPr fontId="2"/>
  </si>
  <si>
    <t>1176511499</t>
    <phoneticPr fontId="2"/>
  </si>
  <si>
    <t>1176512240</t>
    <phoneticPr fontId="2"/>
  </si>
  <si>
    <t>1176512455</t>
    <phoneticPr fontId="2"/>
  </si>
  <si>
    <t>1176512430</t>
    <phoneticPr fontId="2"/>
  </si>
  <si>
    <t>1176512463</t>
    <phoneticPr fontId="2"/>
  </si>
  <si>
    <t>1176512604</t>
    <phoneticPr fontId="2"/>
  </si>
  <si>
    <t>1176512596</t>
    <phoneticPr fontId="2"/>
  </si>
  <si>
    <t>1176512786</t>
    <phoneticPr fontId="2"/>
  </si>
  <si>
    <t>1176512810</t>
    <phoneticPr fontId="2"/>
  </si>
  <si>
    <t>1176512919</t>
    <phoneticPr fontId="2"/>
  </si>
  <si>
    <t>1176513594</t>
    <phoneticPr fontId="2"/>
  </si>
  <si>
    <t>1176513743</t>
    <phoneticPr fontId="2"/>
  </si>
  <si>
    <t>1176513859</t>
    <phoneticPr fontId="2"/>
  </si>
  <si>
    <t>1176514006</t>
    <phoneticPr fontId="2"/>
  </si>
  <si>
    <t>1176514055</t>
    <phoneticPr fontId="2"/>
  </si>
  <si>
    <t>1176514063</t>
    <phoneticPr fontId="2"/>
  </si>
  <si>
    <t>1176514113</t>
    <phoneticPr fontId="2"/>
  </si>
  <si>
    <t>1176514170</t>
    <phoneticPr fontId="2"/>
  </si>
  <si>
    <t>1176514584</t>
    <phoneticPr fontId="2"/>
  </si>
  <si>
    <t>-</t>
    <phoneticPr fontId="2"/>
  </si>
  <si>
    <t>1176514915</t>
    <phoneticPr fontId="2"/>
  </si>
  <si>
    <t>1176515649</t>
    <phoneticPr fontId="2"/>
  </si>
  <si>
    <t>1176515615</t>
    <phoneticPr fontId="2"/>
  </si>
  <si>
    <t>1176515656</t>
    <phoneticPr fontId="2"/>
  </si>
  <si>
    <t>1176517819</t>
    <phoneticPr fontId="2"/>
  </si>
  <si>
    <t>1176515821</t>
    <phoneticPr fontId="2"/>
  </si>
  <si>
    <t>1176516191</t>
    <phoneticPr fontId="2"/>
  </si>
  <si>
    <t>1176516548</t>
    <phoneticPr fontId="2"/>
  </si>
  <si>
    <t>1176516654</t>
    <phoneticPr fontId="2"/>
  </si>
  <si>
    <t>1196500340</t>
    <phoneticPr fontId="2"/>
  </si>
  <si>
    <t>東京都千代田区神田駿河台二丁目２番地</t>
    <rPh sb="0" eb="3">
      <t>トウキョウト</t>
    </rPh>
    <rPh sb="3" eb="7">
      <t>チヨダク</t>
    </rPh>
    <rPh sb="7" eb="9">
      <t>カンダ</t>
    </rPh>
    <rPh sb="9" eb="11">
      <t>スルガ</t>
    </rPh>
    <rPh sb="11" eb="12">
      <t>ダイ</t>
    </rPh>
    <rPh sb="12" eb="13">
      <t>ニ</t>
    </rPh>
    <rPh sb="13" eb="15">
      <t>チョウメ</t>
    </rPh>
    <rPh sb="16" eb="18">
      <t>バンチ</t>
    </rPh>
    <phoneticPr fontId="2"/>
  </si>
  <si>
    <t>ニチイケアセンター大谷</t>
    <phoneticPr fontId="2"/>
  </si>
  <si>
    <t>すこや家・宮原</t>
    <rPh sb="3" eb="4">
      <t>イエ</t>
    </rPh>
    <rPh sb="5" eb="7">
      <t>ミヤハラ</t>
    </rPh>
    <phoneticPr fontId="2"/>
  </si>
  <si>
    <t>1176516753</t>
    <phoneticPr fontId="2"/>
  </si>
  <si>
    <t>1176516787</t>
    <phoneticPr fontId="2"/>
  </si>
  <si>
    <t>1176516779</t>
    <phoneticPr fontId="2"/>
  </si>
  <si>
    <t>1176516761</t>
    <phoneticPr fontId="2"/>
  </si>
  <si>
    <t>1176516795</t>
    <phoneticPr fontId="2"/>
  </si>
  <si>
    <t>1176516647</t>
    <phoneticPr fontId="2"/>
  </si>
  <si>
    <t>東京都中央区日本橋室町四丁目３番１８号東京建物室町ビル９階</t>
    <rPh sb="0" eb="3">
      <t>トウキョウト</t>
    </rPh>
    <rPh sb="3" eb="6">
      <t>チュウオウク</t>
    </rPh>
    <rPh sb="6" eb="9">
      <t>ニホンバシ</t>
    </rPh>
    <rPh sb="9" eb="11">
      <t>ムロマチ</t>
    </rPh>
    <rPh sb="11" eb="12">
      <t>ヨン</t>
    </rPh>
    <rPh sb="12" eb="14">
      <t>チョウメ</t>
    </rPh>
    <rPh sb="15" eb="16">
      <t>バン</t>
    </rPh>
    <rPh sb="18" eb="19">
      <t>ゴウ</t>
    </rPh>
    <rPh sb="19" eb="21">
      <t>トウキョウ</t>
    </rPh>
    <rPh sb="21" eb="23">
      <t>タテモノ</t>
    </rPh>
    <rPh sb="23" eb="25">
      <t>ムロマチ</t>
    </rPh>
    <rPh sb="28" eb="29">
      <t>カイ</t>
    </rPh>
    <phoneticPr fontId="2"/>
  </si>
  <si>
    <t>048-712-0301</t>
    <phoneticPr fontId="21"/>
  </si>
  <si>
    <t>048-620-3936</t>
    <phoneticPr fontId="2"/>
  </si>
  <si>
    <t>331-0061</t>
    <phoneticPr fontId="2"/>
  </si>
  <si>
    <t>株式会社ベネッセスタイルケア</t>
    <phoneticPr fontId="2"/>
  </si>
  <si>
    <t>336-0021</t>
    <phoneticPr fontId="2"/>
  </si>
  <si>
    <t>338-0006</t>
    <phoneticPr fontId="2"/>
  </si>
  <si>
    <t>コンフォータブル・プラス蓮沼</t>
    <rPh sb="12" eb="14">
      <t>ハスヌマ</t>
    </rPh>
    <phoneticPr fontId="2"/>
  </si>
  <si>
    <r>
      <t>R</t>
    </r>
    <r>
      <rPr>
        <sz val="11"/>
        <rFont val="ＭＳ Ｐゴシック"/>
        <family val="3"/>
        <charset val="128"/>
      </rPr>
      <t>2.5.1</t>
    </r>
    <phoneticPr fontId="2"/>
  </si>
  <si>
    <t>㈱ウェルハウス</t>
    <phoneticPr fontId="2"/>
  </si>
  <si>
    <t>プライエボーリ湯澤</t>
    <rPh sb="7" eb="9">
      <t>ユザワ</t>
    </rPh>
    <phoneticPr fontId="2"/>
  </si>
  <si>
    <t>（有）マミヤ物産</t>
    <rPh sb="1" eb="2">
      <t>ユウ</t>
    </rPh>
    <rPh sb="6" eb="8">
      <t>ブッサン</t>
    </rPh>
    <phoneticPr fontId="2"/>
  </si>
  <si>
    <t>さいたま市西区大字西遊馬1260番地</t>
    <rPh sb="4" eb="5">
      <t>シ</t>
    </rPh>
    <rPh sb="5" eb="7">
      <t>ニシク</t>
    </rPh>
    <rPh sb="7" eb="9">
      <t>オオアザ</t>
    </rPh>
    <rPh sb="9" eb="10">
      <t>ニシ</t>
    </rPh>
    <rPh sb="10" eb="12">
      <t>アスマ</t>
    </rPh>
    <rPh sb="16" eb="18">
      <t>バンチ</t>
    </rPh>
    <phoneticPr fontId="2"/>
  </si>
  <si>
    <r>
      <t>J</t>
    </r>
    <r>
      <rPr>
        <sz val="11"/>
        <rFont val="ＭＳ Ｐゴシック"/>
        <family val="3"/>
        <charset val="128"/>
      </rPr>
      <t>R川越線「指扇」駅下車
西武バス大宮駅行き「西遊馬消防出張所」バス停下車1分</t>
    </r>
    <rPh sb="2" eb="5">
      <t>カワゴエセン</t>
    </rPh>
    <rPh sb="6" eb="8">
      <t>サシオウギ</t>
    </rPh>
    <rPh sb="9" eb="10">
      <t>エキ</t>
    </rPh>
    <rPh sb="10" eb="12">
      <t>ゲシャ</t>
    </rPh>
    <rPh sb="13" eb="15">
      <t>セイブ</t>
    </rPh>
    <rPh sb="17" eb="20">
      <t>オオミヤエキ</t>
    </rPh>
    <rPh sb="20" eb="21">
      <t>ユ</t>
    </rPh>
    <rPh sb="23" eb="24">
      <t>ニシ</t>
    </rPh>
    <rPh sb="24" eb="26">
      <t>アスマ</t>
    </rPh>
    <rPh sb="26" eb="28">
      <t>ショウボウ</t>
    </rPh>
    <rPh sb="28" eb="30">
      <t>シュッチョウ</t>
    </rPh>
    <rPh sb="30" eb="31">
      <t>ジョ</t>
    </rPh>
    <rPh sb="34" eb="35">
      <t>テイ</t>
    </rPh>
    <rPh sb="35" eb="37">
      <t>ゲシャ</t>
    </rPh>
    <rPh sb="38" eb="39">
      <t>フン</t>
    </rPh>
    <phoneticPr fontId="2"/>
  </si>
  <si>
    <t>大字蓮沼141-5</t>
    <rPh sb="0" eb="2">
      <t>オオアザ</t>
    </rPh>
    <rPh sb="2" eb="4">
      <t>ハスヌマ</t>
    </rPh>
    <phoneticPr fontId="2"/>
  </si>
  <si>
    <t>入居時自立・要介護・要支援</t>
    <rPh sb="3" eb="5">
      <t>ジリツ</t>
    </rPh>
    <rPh sb="6" eb="7">
      <t>ヨウ</t>
    </rPh>
    <rPh sb="7" eb="9">
      <t>カイゴ</t>
    </rPh>
    <rPh sb="10" eb="13">
      <t>ヨウシエン</t>
    </rPh>
    <phoneticPr fontId="2"/>
  </si>
  <si>
    <r>
      <t>0</t>
    </r>
    <r>
      <rPr>
        <sz val="11"/>
        <rFont val="ＭＳ Ｐゴシック"/>
        <family val="3"/>
        <charset val="128"/>
      </rPr>
      <t>48-876-8807</t>
    </r>
    <phoneticPr fontId="2"/>
  </si>
  <si>
    <t>98,000円</t>
    <rPh sb="2" eb="7">
      <t>０００エン</t>
    </rPh>
    <phoneticPr fontId="2"/>
  </si>
  <si>
    <r>
      <t>東武野田線「大和田駅」駅下車
徒歩1</t>
    </r>
    <r>
      <rPr>
        <sz val="11"/>
        <rFont val="ＭＳ Ｐゴシック"/>
        <family val="3"/>
        <charset val="128"/>
      </rPr>
      <t>.4km（17分）</t>
    </r>
    <rPh sb="0" eb="2">
      <t>トウブ</t>
    </rPh>
    <rPh sb="2" eb="5">
      <t>ノダセン</t>
    </rPh>
    <rPh sb="6" eb="9">
      <t>オオワダ</t>
    </rPh>
    <rPh sb="9" eb="10">
      <t>エキ</t>
    </rPh>
    <rPh sb="11" eb="12">
      <t>エキ</t>
    </rPh>
    <rPh sb="12" eb="14">
      <t>ゲシャ</t>
    </rPh>
    <rPh sb="15" eb="17">
      <t>トホ</t>
    </rPh>
    <rPh sb="25" eb="26">
      <t>フン</t>
    </rPh>
    <phoneticPr fontId="2"/>
  </si>
  <si>
    <r>
      <t>川口市木曽呂4</t>
    </r>
    <r>
      <rPr>
        <sz val="11"/>
        <rFont val="ＭＳ Ｐゴシック"/>
        <family val="3"/>
        <charset val="128"/>
      </rPr>
      <t>97番地12</t>
    </r>
    <rPh sb="0" eb="3">
      <t>カワグチシ</t>
    </rPh>
    <rPh sb="3" eb="5">
      <t>キソ</t>
    </rPh>
    <rPh sb="5" eb="6">
      <t>ロ</t>
    </rPh>
    <rPh sb="9" eb="11">
      <t>バンチ</t>
    </rPh>
    <phoneticPr fontId="2"/>
  </si>
  <si>
    <t>R2.5.22</t>
    <phoneticPr fontId="2"/>
  </si>
  <si>
    <t>完全個室
7.25㎡</t>
    <rPh sb="0" eb="2">
      <t>カンゼン</t>
    </rPh>
    <rPh sb="2" eb="4">
      <t>コシツ</t>
    </rPh>
    <phoneticPr fontId="2"/>
  </si>
  <si>
    <r>
      <t>西遊馬3</t>
    </r>
    <r>
      <rPr>
        <sz val="11"/>
        <rFont val="ＭＳ Ｐゴシック"/>
        <family val="3"/>
        <charset val="128"/>
      </rPr>
      <t>67-5</t>
    </r>
    <rPh sb="0" eb="1">
      <t>ニシ</t>
    </rPh>
    <rPh sb="1" eb="3">
      <t>アスマ</t>
    </rPh>
    <phoneticPr fontId="2"/>
  </si>
  <si>
    <r>
      <t>0</t>
    </r>
    <r>
      <rPr>
        <sz val="11"/>
        <rFont val="ＭＳ Ｐゴシック"/>
        <family val="3"/>
        <charset val="128"/>
      </rPr>
      <t>48-620-2235</t>
    </r>
    <phoneticPr fontId="2"/>
  </si>
  <si>
    <t>1～2人室
26.84㎡～38.70㎡</t>
    <rPh sb="3" eb="4">
      <t>ニン</t>
    </rPh>
    <rPh sb="4" eb="5">
      <t>シツ</t>
    </rPh>
    <phoneticPr fontId="2"/>
  </si>
  <si>
    <t>171,500円～191,500円＋介護保険自己負担分</t>
    <rPh sb="7" eb="8">
      <t>エン</t>
    </rPh>
    <rPh sb="16" eb="17">
      <t>エン</t>
    </rPh>
    <rPh sb="18" eb="20">
      <t>カイゴ</t>
    </rPh>
    <rPh sb="20" eb="22">
      <t>ホケン</t>
    </rPh>
    <rPh sb="22" eb="24">
      <t>ジコ</t>
    </rPh>
    <rPh sb="24" eb="26">
      <t>フタン</t>
    </rPh>
    <rPh sb="26" eb="27">
      <t>ブン</t>
    </rPh>
    <phoneticPr fontId="2"/>
  </si>
  <si>
    <r>
      <t>H</t>
    </r>
    <r>
      <rPr>
        <sz val="11"/>
        <rFont val="ＭＳ Ｐゴシック"/>
        <family val="3"/>
        <charset val="128"/>
      </rPr>
      <t>18.4.18</t>
    </r>
    <phoneticPr fontId="2"/>
  </si>
  <si>
    <r>
      <t>R</t>
    </r>
    <r>
      <rPr>
        <sz val="11"/>
        <rFont val="ＭＳ Ｐゴシック"/>
        <family val="3"/>
        <charset val="128"/>
      </rPr>
      <t>2.5.</t>
    </r>
    <phoneticPr fontId="2"/>
  </si>
  <si>
    <t>大間木2丁目3番地3</t>
    <rPh sb="0" eb="3">
      <t>オオマギ</t>
    </rPh>
    <rPh sb="4" eb="6">
      <t>チョウメ</t>
    </rPh>
    <rPh sb="7" eb="9">
      <t>バンチ</t>
    </rPh>
    <phoneticPr fontId="2"/>
  </si>
  <si>
    <t>R2.6.4 住居表示実施（職権修正）</t>
    <rPh sb="7" eb="9">
      <t>ジュウキョ</t>
    </rPh>
    <rPh sb="9" eb="11">
      <t>ヒョウジ</t>
    </rPh>
    <rPh sb="11" eb="13">
      <t>ジッシ</t>
    </rPh>
    <rPh sb="14" eb="16">
      <t>ショッケン</t>
    </rPh>
    <rPh sb="16" eb="18">
      <t>シュウセイ</t>
    </rPh>
    <phoneticPr fontId="2"/>
  </si>
  <si>
    <t>R2/5/22　事前協議書受領</t>
    <phoneticPr fontId="2"/>
  </si>
  <si>
    <t>密着除く</t>
    <rPh sb="0" eb="2">
      <t>ミッチャク</t>
    </rPh>
    <rPh sb="2" eb="3">
      <t>ノゾ</t>
    </rPh>
    <phoneticPr fontId="2"/>
  </si>
  <si>
    <t>密着含む</t>
    <rPh sb="0" eb="2">
      <t>ミッチャク</t>
    </rPh>
    <rPh sb="2" eb="3">
      <t>フク</t>
    </rPh>
    <phoneticPr fontId="2"/>
  </si>
  <si>
    <t>ALSOK介護（株）</t>
    <rPh sb="5" eb="7">
      <t>カイゴ</t>
    </rPh>
    <rPh sb="8" eb="9">
      <t>カブ</t>
    </rPh>
    <phoneticPr fontId="2"/>
  </si>
  <si>
    <t>（令和２年８月１日現在）</t>
    <rPh sb="1" eb="3">
      <t>レイワ</t>
    </rPh>
    <phoneticPr fontId="2"/>
  </si>
  <si>
    <t>運営法人名</t>
  </si>
  <si>
    <t>運営法人名</t>
    <rPh sb="2" eb="4">
      <t>ホウジン</t>
    </rPh>
    <phoneticPr fontId="2"/>
  </si>
  <si>
    <t>運営法人の所在地</t>
  </si>
  <si>
    <t>運営法人の所在地</t>
    <rPh sb="2" eb="4">
      <t>ホウジン</t>
    </rPh>
    <phoneticPr fontId="2"/>
  </si>
  <si>
    <t>H30.7.1から吸収合併により、運営法人がSOMPOケアネクスト（株）から変更</t>
    <rPh sb="9" eb="11">
      <t>キュウシュウ</t>
    </rPh>
    <rPh sb="11" eb="13">
      <t>ガッペイ</t>
    </rPh>
    <rPh sb="34" eb="35">
      <t>カブ</t>
    </rPh>
    <rPh sb="38" eb="40">
      <t>ヘンコウ</t>
    </rPh>
    <phoneticPr fontId="2"/>
  </si>
  <si>
    <t>R2.6.18付け運営法人名を株式会社ウイズネット→ALSOK介護株式会社</t>
  </si>
  <si>
    <t>※平成２３年１２月１日付け
定員６０人に定員変更（２４人分増）
R2.6.18付け運営法人名を株式会社ウイズネット→ALSOK介護株式会社</t>
  </si>
  <si>
    <t>H22.7.1吸収合併により、運営法人が（有）カム総合サービスから変更</t>
  </si>
  <si>
    <t>H21.8.1会社合併により、運営法人が＇株（ライフ・スタッフ・アンド・ケアから変更H22.5.31付で、現在地に移転
R2.6.18付け運営法人名を株式会社ウイズネット→ALSOK介護株式会社</t>
  </si>
  <si>
    <t>H19.2.13営業譲渡により、運営法人が（株）ウェルフェアーシステムから変更、全国有料老人ホーム協会加盟施設</t>
    <rPh sb="8" eb="10">
      <t>エイギョウ</t>
    </rPh>
    <rPh sb="10" eb="12">
      <t>ジョウト</t>
    </rPh>
    <rPh sb="21" eb="24">
      <t>カブ</t>
    </rPh>
    <rPh sb="37" eb="39">
      <t>ヘンコウ</t>
    </rPh>
    <rPh sb="40" eb="42">
      <t>ゼンコク</t>
    </rPh>
    <rPh sb="42" eb="44">
      <t>ユウリョウ</t>
    </rPh>
    <rPh sb="44" eb="46">
      <t>ロウジン</t>
    </rPh>
    <rPh sb="49" eb="51">
      <t>キョウカイ</t>
    </rPh>
    <rPh sb="51" eb="53">
      <t>カメイ</t>
    </rPh>
    <rPh sb="53" eb="55">
      <t>シセツ</t>
    </rPh>
    <phoneticPr fontId="2"/>
  </si>
  <si>
    <t>H22.7.1吸収合併により、運営法人が（有）カム総合サービスから変更
H22.12.1住宅型→介護付</t>
    <rPh sb="44" eb="46">
      <t>ジュウタク</t>
    </rPh>
    <rPh sb="46" eb="47">
      <t>ガタ</t>
    </rPh>
    <rPh sb="48" eb="50">
      <t>カイゴ</t>
    </rPh>
    <rPh sb="50" eb="51">
      <t>ツキ</t>
    </rPh>
    <phoneticPr fontId="2"/>
  </si>
  <si>
    <t>平成１８年４月老人福祉法改正等により新たに届出を指導した施設。
R2.6.18付け運営法人名を株式会社ウイズネット→ALSOK介護株式会社</t>
    <rPh sb="0" eb="2">
      <t>ヘイセイ</t>
    </rPh>
    <rPh sb="4" eb="5">
      <t>ネン</t>
    </rPh>
    <rPh sb="6" eb="7">
      <t>ガツ</t>
    </rPh>
    <rPh sb="7" eb="9">
      <t>ロウジン</t>
    </rPh>
    <rPh sb="9" eb="12">
      <t>フクシホウ</t>
    </rPh>
    <rPh sb="12" eb="14">
      <t>カイセイ</t>
    </rPh>
    <rPh sb="14" eb="15">
      <t>トウ</t>
    </rPh>
    <rPh sb="18" eb="19">
      <t>アラ</t>
    </rPh>
    <rPh sb="21" eb="23">
      <t>トドケデ</t>
    </rPh>
    <rPh sb="24" eb="26">
      <t>シドウ</t>
    </rPh>
    <rPh sb="28" eb="30">
      <t>シセツ</t>
    </rPh>
    <rPh sb="39" eb="40">
      <t>ツ</t>
    </rPh>
    <rPh sb="45" eb="46">
      <t>メイ</t>
    </rPh>
    <rPh sb="47" eb="51">
      <t>カブシキガイシャ</t>
    </rPh>
    <rPh sb="63" eb="65">
      <t>カイゴ</t>
    </rPh>
    <rPh sb="65" eb="69">
      <t>カブシキガイシャ</t>
    </rPh>
    <phoneticPr fontId="2"/>
  </si>
  <si>
    <t>H26.10.31営業譲渡のため、運営法人が（株）日本エルダリーケアサービスから変更
H28.11.1会社統合のため運営法人変更
H31.1.31会社分割によりACA Nextから運営法人変更</t>
    <rPh sb="9" eb="11">
      <t>エイギョウ</t>
    </rPh>
    <rPh sb="11" eb="13">
      <t>ジョウト</t>
    </rPh>
    <rPh sb="25" eb="27">
      <t>ニホン</t>
    </rPh>
    <rPh sb="51" eb="53">
      <t>カイシャ</t>
    </rPh>
    <rPh sb="53" eb="55">
      <t>トウゴウ</t>
    </rPh>
    <rPh sb="62" eb="64">
      <t>ヘンコウ</t>
    </rPh>
    <rPh sb="73" eb="75">
      <t>カイシャ</t>
    </rPh>
    <rPh sb="75" eb="77">
      <t>ブンカツ</t>
    </rPh>
    <rPh sb="94" eb="96">
      <t>ヘンコウ</t>
    </rPh>
    <phoneticPr fontId="2"/>
  </si>
  <si>
    <r>
      <t>0</t>
    </r>
    <r>
      <rPr>
        <sz val="11"/>
        <rFont val="ＭＳ Ｐゴシック"/>
        <family val="3"/>
        <charset val="128"/>
      </rPr>
      <t>48-874-1850</t>
    </r>
    <phoneticPr fontId="2"/>
  </si>
  <si>
    <t>区コード</t>
    <rPh sb="0" eb="1">
      <t>ク</t>
    </rPh>
    <phoneticPr fontId="2"/>
  </si>
  <si>
    <t>西区</t>
    <rPh sb="0" eb="2">
      <t>ニシク</t>
    </rPh>
    <phoneticPr fontId="2"/>
  </si>
  <si>
    <t>北区</t>
    <rPh sb="0" eb="2">
      <t>キタク</t>
    </rPh>
    <phoneticPr fontId="2"/>
  </si>
  <si>
    <t>大宮区</t>
    <rPh sb="0" eb="3">
      <t>オオミヤク</t>
    </rPh>
    <phoneticPr fontId="2"/>
  </si>
  <si>
    <t>見沼区</t>
    <rPh sb="0" eb="3">
      <t>ミヌマク</t>
    </rPh>
    <phoneticPr fontId="2"/>
  </si>
  <si>
    <t>中央区</t>
    <rPh sb="0" eb="3">
      <t>チュウオウク</t>
    </rPh>
    <phoneticPr fontId="2"/>
  </si>
  <si>
    <t>桜区</t>
    <rPh sb="0" eb="1">
      <t>サクラ</t>
    </rPh>
    <rPh sb="1" eb="2">
      <t>ク</t>
    </rPh>
    <phoneticPr fontId="2"/>
  </si>
  <si>
    <t>浦和区</t>
    <rPh sb="0" eb="2">
      <t>ウラワ</t>
    </rPh>
    <rPh sb="2" eb="3">
      <t>ク</t>
    </rPh>
    <phoneticPr fontId="2"/>
  </si>
  <si>
    <t>緑区</t>
    <rPh sb="0" eb="2">
      <t>ミドリク</t>
    </rPh>
    <phoneticPr fontId="2"/>
  </si>
  <si>
    <t>岩槻区</t>
    <rPh sb="0" eb="3">
      <t>イワツキク</t>
    </rPh>
    <phoneticPr fontId="2"/>
  </si>
  <si>
    <t>南区</t>
    <rPh sb="0" eb="2">
      <t>ミナミク</t>
    </rPh>
    <phoneticPr fontId="2"/>
  </si>
  <si>
    <t>1176518288</t>
    <phoneticPr fontId="2"/>
  </si>
  <si>
    <t>1176518338</t>
    <phoneticPr fontId="2"/>
  </si>
  <si>
    <t>1176518346</t>
    <phoneticPr fontId="2"/>
  </si>
  <si>
    <t>1176518353</t>
    <phoneticPr fontId="2"/>
  </si>
  <si>
    <t>1176518361</t>
    <phoneticPr fontId="2"/>
  </si>
  <si>
    <t>1176518379</t>
    <phoneticPr fontId="2"/>
  </si>
  <si>
    <t>埼玉県川口市戸塚3丁目3番10号</t>
    <rPh sb="0" eb="3">
      <t>サイタマケン</t>
    </rPh>
    <rPh sb="3" eb="6">
      <t>カワグチシ</t>
    </rPh>
    <rPh sb="6" eb="8">
      <t>トツカ</t>
    </rPh>
    <phoneticPr fontId="2"/>
  </si>
  <si>
    <t>つばさ大宮</t>
    <rPh sb="3" eb="5">
      <t>オオミヤ</t>
    </rPh>
    <phoneticPr fontId="2"/>
  </si>
  <si>
    <t>天沼町１－３４３－２２</t>
    <rPh sb="0" eb="3">
      <t>アマヌマチョウ</t>
    </rPh>
    <phoneticPr fontId="2"/>
  </si>
  <si>
    <t>JR大宮駅東口から東武バス乗車12分、「観音前」停留所下車、徒歩4分</t>
    <rPh sb="2" eb="5">
      <t>オオミヤエキ</t>
    </rPh>
    <rPh sb="5" eb="7">
      <t>ヒガシグチ</t>
    </rPh>
    <rPh sb="9" eb="11">
      <t>トウブ</t>
    </rPh>
    <rPh sb="13" eb="15">
      <t>ジョウシャ</t>
    </rPh>
    <rPh sb="17" eb="18">
      <t>フン</t>
    </rPh>
    <rPh sb="20" eb="22">
      <t>カンノン</t>
    </rPh>
    <rPh sb="22" eb="23">
      <t>マエ</t>
    </rPh>
    <rPh sb="24" eb="27">
      <t>テイリュウジョ</t>
    </rPh>
    <rPh sb="27" eb="29">
      <t>ゲシャ</t>
    </rPh>
    <rPh sb="30" eb="32">
      <t>トホ</t>
    </rPh>
    <rPh sb="33" eb="34">
      <t>フン</t>
    </rPh>
    <phoneticPr fontId="2"/>
  </si>
  <si>
    <t>リアンレーヴ北浦和</t>
    <rPh sb="6" eb="7">
      <t>キタ</t>
    </rPh>
    <rPh sb="7" eb="9">
      <t>ウラワ</t>
    </rPh>
    <phoneticPr fontId="2"/>
  </si>
  <si>
    <t>未定</t>
    <rPh sb="0" eb="2">
      <t>ミテイ</t>
    </rPh>
    <phoneticPr fontId="2"/>
  </si>
  <si>
    <t>全室個室
18.00～18.60㎡</t>
    <rPh sb="0" eb="2">
      <t>ゼンシツ</t>
    </rPh>
    <rPh sb="2" eb="4">
      <t>コシツ</t>
    </rPh>
    <phoneticPr fontId="2"/>
  </si>
  <si>
    <t>JR北浦和駅から徒歩15分またはバス「木崎中学校」下車徒歩３分</t>
    <rPh sb="2" eb="3">
      <t>キタ</t>
    </rPh>
    <rPh sb="3" eb="5">
      <t>ウラワ</t>
    </rPh>
    <rPh sb="5" eb="6">
      <t>エキ</t>
    </rPh>
    <rPh sb="8" eb="10">
      <t>トホ</t>
    </rPh>
    <rPh sb="12" eb="13">
      <t>フン</t>
    </rPh>
    <rPh sb="19" eb="21">
      <t>キザキ</t>
    </rPh>
    <rPh sb="21" eb="24">
      <t>チュウガッコウ</t>
    </rPh>
    <rPh sb="25" eb="27">
      <t>ゲシャ</t>
    </rPh>
    <rPh sb="27" eb="29">
      <t>トホ</t>
    </rPh>
    <rPh sb="30" eb="31">
      <t>フン</t>
    </rPh>
    <phoneticPr fontId="2"/>
  </si>
  <si>
    <t>全室個室8.32～8.98㎡</t>
    <rPh sb="0" eb="2">
      <t>ゼンシツ</t>
    </rPh>
    <rPh sb="2" eb="4">
      <t>コシツ</t>
    </rPh>
    <phoneticPr fontId="2"/>
  </si>
  <si>
    <t>シニアハウス　つむぎ家</t>
    <rPh sb="10" eb="11">
      <t>イエ</t>
    </rPh>
    <phoneticPr fontId="2"/>
  </si>
  <si>
    <r>
      <t>0</t>
    </r>
    <r>
      <rPr>
        <sz val="11"/>
        <rFont val="ＭＳ Ｐゴシック"/>
        <family val="3"/>
        <charset val="128"/>
      </rPr>
      <t>48-627-3149</t>
    </r>
    <phoneticPr fontId="2"/>
  </si>
  <si>
    <t>-</t>
  </si>
  <si>
    <t>ソラスト大宮</t>
    <rPh sb="4" eb="6">
      <t>オオミヤ</t>
    </rPh>
    <phoneticPr fontId="2"/>
  </si>
  <si>
    <t>ソラストさいたま中央</t>
    <rPh sb="8" eb="10">
      <t>チュウオウ</t>
    </rPh>
    <phoneticPr fontId="2"/>
  </si>
  <si>
    <t>048-640-2888</t>
    <phoneticPr fontId="2"/>
  </si>
  <si>
    <t>みつばメゾン与野　本館</t>
    <rPh sb="6" eb="8">
      <t>ヨノ</t>
    </rPh>
    <rPh sb="9" eb="11">
      <t>ホンカン</t>
    </rPh>
    <phoneticPr fontId="2"/>
  </si>
  <si>
    <t>八王子1-2-7</t>
    <rPh sb="0" eb="3">
      <t>ハチオウジ</t>
    </rPh>
    <phoneticPr fontId="2"/>
  </si>
  <si>
    <t>13.2～24.7㎡</t>
    <phoneticPr fontId="2"/>
  </si>
  <si>
    <t>JR北与野駅又はさいたま新都心駅下車、国際興業バス北浦和駅西口行き浅間神社バス停下車１分</t>
    <rPh sb="19" eb="21">
      <t>コクサイ</t>
    </rPh>
    <rPh sb="21" eb="23">
      <t>コウギョウ</t>
    </rPh>
    <rPh sb="25" eb="26">
      <t>キタ</t>
    </rPh>
    <rPh sb="26" eb="28">
      <t>ウラワ</t>
    </rPh>
    <rPh sb="28" eb="29">
      <t>エキ</t>
    </rPh>
    <rPh sb="29" eb="31">
      <t>ニシグチ</t>
    </rPh>
    <rPh sb="31" eb="32">
      <t>イ</t>
    </rPh>
    <rPh sb="33" eb="35">
      <t>アサマ</t>
    </rPh>
    <rPh sb="35" eb="37">
      <t>ジンジャ</t>
    </rPh>
    <rPh sb="39" eb="40">
      <t>テイ</t>
    </rPh>
    <rPh sb="40" eb="42">
      <t>ゲシャ</t>
    </rPh>
    <rPh sb="43" eb="44">
      <t>フン</t>
    </rPh>
    <phoneticPr fontId="2"/>
  </si>
  <si>
    <t>内野本郷１０８２番１</t>
    <rPh sb="0" eb="2">
      <t>ウチノ</t>
    </rPh>
    <rPh sb="2" eb="4">
      <t>ホンゴウ</t>
    </rPh>
    <rPh sb="8" eb="9">
      <t>バン</t>
    </rPh>
    <phoneticPr fontId="2"/>
  </si>
  <si>
    <t>内野本郷１１３３－１</t>
    <rPh sb="0" eb="4">
      <t>ウチノホンゴウ</t>
    </rPh>
    <phoneticPr fontId="2"/>
  </si>
  <si>
    <t>048-780-2021</t>
    <phoneticPr fontId="2"/>
  </si>
  <si>
    <t>一般社団法人日本高齢者福祉協会</t>
    <rPh sb="0" eb="2">
      <t>イッパン</t>
    </rPh>
    <rPh sb="2" eb="4">
      <t>シャダン</t>
    </rPh>
    <rPh sb="4" eb="6">
      <t>ホウジン</t>
    </rPh>
    <rPh sb="6" eb="15">
      <t>ニホンコウレイシャフクシキョウカイ</t>
    </rPh>
    <phoneticPr fontId="2"/>
  </si>
  <si>
    <t>埼玉県鴻巣市大間4－２９－７</t>
    <rPh sb="0" eb="3">
      <t>サイタマケン</t>
    </rPh>
    <rPh sb="3" eb="6">
      <t>コウノスシ</t>
    </rPh>
    <rPh sb="6" eb="8">
      <t>オオマ</t>
    </rPh>
    <phoneticPr fontId="2"/>
  </si>
  <si>
    <t>おおみや翔医館</t>
    <rPh sb="4" eb="7">
      <t>ショウイカン</t>
    </rPh>
    <phoneticPr fontId="2"/>
  </si>
  <si>
    <t>ロイヤルレジデンス浦和</t>
    <rPh sb="9" eb="11">
      <t>ウラワ</t>
    </rPh>
    <phoneticPr fontId="2"/>
  </si>
  <si>
    <t>全室個室16.64～17.75㎡</t>
    <rPh sb="0" eb="2">
      <t>ゼンシツ</t>
    </rPh>
    <rPh sb="2" eb="4">
      <t>コシツ</t>
    </rPh>
    <phoneticPr fontId="2"/>
  </si>
  <si>
    <t>JR与野駅東口　徒歩８分</t>
    <rPh sb="2" eb="4">
      <t>ヨノ</t>
    </rPh>
    <rPh sb="4" eb="5">
      <t>エキ</t>
    </rPh>
    <rPh sb="5" eb="7">
      <t>ヒガシグチ</t>
    </rPh>
    <rPh sb="8" eb="10">
      <t>トホ</t>
    </rPh>
    <rPh sb="11" eb="12">
      <t>フン</t>
    </rPh>
    <phoneticPr fontId="2"/>
  </si>
  <si>
    <t>株式会社社会福祉総合研究所</t>
    <rPh sb="0" eb="13">
      <t>カブシキガイシャシャカイフクシソウゴウケンキュウジョ</t>
    </rPh>
    <phoneticPr fontId="2"/>
  </si>
  <si>
    <t>東京都新宿区西新宿7-9-18第三雨宮ビル７階</t>
    <rPh sb="0" eb="2">
      <t>トウキョウ</t>
    </rPh>
    <rPh sb="2" eb="3">
      <t>ト</t>
    </rPh>
    <rPh sb="3" eb="6">
      <t>シンジュクク</t>
    </rPh>
    <rPh sb="6" eb="9">
      <t>ニシシンジュク</t>
    </rPh>
    <rPh sb="15" eb="16">
      <t>ダイ</t>
    </rPh>
    <rPh sb="16" eb="17">
      <t>３</t>
    </rPh>
    <rPh sb="17" eb="19">
      <t>アメミヤ</t>
    </rPh>
    <rPh sb="22" eb="23">
      <t>カイ</t>
    </rPh>
    <phoneticPr fontId="2"/>
  </si>
  <si>
    <t>スタイルケア浦和元町</t>
    <rPh sb="6" eb="8">
      <t>ウラワ</t>
    </rPh>
    <rPh sb="8" eb="10">
      <t>モトマチ</t>
    </rPh>
    <phoneticPr fontId="2"/>
  </si>
  <si>
    <t>元町２－２３－１５</t>
    <rPh sb="0" eb="2">
      <t>モトマチ</t>
    </rPh>
    <phoneticPr fontId="2"/>
  </si>
  <si>
    <t>シン建工業株式会社</t>
    <rPh sb="2" eb="3">
      <t>ケン</t>
    </rPh>
    <rPh sb="3" eb="5">
      <t>コウギョウ</t>
    </rPh>
    <rPh sb="5" eb="9">
      <t>カブシキガイシャ</t>
    </rPh>
    <phoneticPr fontId="2"/>
  </si>
  <si>
    <t>さいたま市南区鹿手袋3-23-30</t>
    <rPh sb="4" eb="5">
      <t>シ</t>
    </rPh>
    <rPh sb="5" eb="7">
      <t>ミナミク</t>
    </rPh>
    <rPh sb="7" eb="10">
      <t>シカテブクロ</t>
    </rPh>
    <phoneticPr fontId="2"/>
  </si>
  <si>
    <t>JR北浦和駅東口　徒歩９分</t>
    <rPh sb="2" eb="3">
      <t>キタ</t>
    </rPh>
    <rPh sb="3" eb="5">
      <t>ウラワ</t>
    </rPh>
    <rPh sb="5" eb="6">
      <t>エキ</t>
    </rPh>
    <rPh sb="6" eb="8">
      <t>ヒガシグチ</t>
    </rPh>
    <rPh sb="9" eb="11">
      <t>トホ</t>
    </rPh>
    <rPh sb="12" eb="13">
      <t>フン</t>
    </rPh>
    <phoneticPr fontId="2"/>
  </si>
  <si>
    <t>全室個室12.23～12.73㎡</t>
    <rPh sb="0" eb="2">
      <t>ゼンシツ</t>
    </rPh>
    <rPh sb="2" eb="4">
      <t>コシツ</t>
    </rPh>
    <phoneticPr fontId="2"/>
  </si>
  <si>
    <t>さいたま市南区鹿手袋4-4-1</t>
    <rPh sb="4" eb="5">
      <t>シ</t>
    </rPh>
    <rPh sb="5" eb="7">
      <t>ミナミク</t>
    </rPh>
    <rPh sb="7" eb="10">
      <t>シカテブクロ</t>
    </rPh>
    <phoneticPr fontId="2"/>
  </si>
  <si>
    <t>東京都品川区東品川四丁目12番8号</t>
    <rPh sb="0" eb="3">
      <t>トウキョウト</t>
    </rPh>
    <rPh sb="3" eb="6">
      <t>シナガワク</t>
    </rPh>
    <rPh sb="6" eb="9">
      <t>ヒガシシナガワ</t>
    </rPh>
    <rPh sb="9" eb="12">
      <t>ヨンチョウメ</t>
    </rPh>
    <rPh sb="14" eb="15">
      <t>バン</t>
    </rPh>
    <rPh sb="16" eb="17">
      <t>ゴウ</t>
    </rPh>
    <phoneticPr fontId="2"/>
  </si>
  <si>
    <t>東京都品川区上大崎四丁目3番14号</t>
    <rPh sb="0" eb="3">
      <t>トウキョウト</t>
    </rPh>
    <rPh sb="3" eb="6">
      <t>シナガワク</t>
    </rPh>
    <rPh sb="6" eb="9">
      <t>カミオオサキ</t>
    </rPh>
    <rPh sb="9" eb="12">
      <t>ヨンチョウメ</t>
    </rPh>
    <rPh sb="13" eb="14">
      <t>バン</t>
    </rPh>
    <rPh sb="16" eb="17">
      <t>ゴウ</t>
    </rPh>
    <phoneticPr fontId="2"/>
  </si>
  <si>
    <t>埼玉高速鉄道埼玉スタジアム線　浦和美園駅　徒歩８分</t>
    <rPh sb="0" eb="6">
      <t>サイタマコウソクテツドウ</t>
    </rPh>
    <rPh sb="6" eb="8">
      <t>サイタマ</t>
    </rPh>
    <rPh sb="13" eb="14">
      <t>セン</t>
    </rPh>
    <rPh sb="15" eb="20">
      <t>ウラワミソノエキ</t>
    </rPh>
    <rPh sb="21" eb="23">
      <t>トホ</t>
    </rPh>
    <rPh sb="24" eb="25">
      <t>フン</t>
    </rPh>
    <phoneticPr fontId="2"/>
  </si>
  <si>
    <t>建物
賃貸借
方式</t>
    <rPh sb="0" eb="2">
      <t>タテモノ</t>
    </rPh>
    <rPh sb="3" eb="6">
      <t>チンタイシャク</t>
    </rPh>
    <phoneticPr fontId="2"/>
  </si>
  <si>
    <t>美園東1-2-10</t>
    <rPh sb="0" eb="2">
      <t>ミソノ</t>
    </rPh>
    <rPh sb="2" eb="3">
      <t>ヒガシ</t>
    </rPh>
    <phoneticPr fontId="2"/>
  </si>
  <si>
    <t>048-782-4466</t>
    <phoneticPr fontId="2"/>
  </si>
  <si>
    <t>医心館東大宮</t>
    <rPh sb="0" eb="1">
      <t>イ</t>
    </rPh>
    <rPh sb="1" eb="2">
      <t>ココロ</t>
    </rPh>
    <rPh sb="2" eb="3">
      <t>カン</t>
    </rPh>
    <rPh sb="3" eb="6">
      <t>ヒガシオオミヤ</t>
    </rPh>
    <phoneticPr fontId="2"/>
  </si>
  <si>
    <t>全室個室10.59～12.66㎡</t>
    <rPh sb="0" eb="2">
      <t>ゼンシツ</t>
    </rPh>
    <rPh sb="2" eb="4">
      <t>コシツ</t>
    </rPh>
    <phoneticPr fontId="2"/>
  </si>
  <si>
    <t>全室個室
18.60～21.70㎡</t>
    <rPh sb="0" eb="2">
      <t>ゼンシツ</t>
    </rPh>
    <rPh sb="2" eb="4">
      <t>コシツ</t>
    </rPh>
    <phoneticPr fontId="2"/>
  </si>
  <si>
    <t>JR東大宮駅　徒歩４分</t>
    <rPh sb="2" eb="6">
      <t>ヒガシオオミヤエキ</t>
    </rPh>
    <rPh sb="7" eb="9">
      <t>トホ</t>
    </rPh>
    <rPh sb="10" eb="11">
      <t>フン</t>
    </rPh>
    <phoneticPr fontId="2"/>
  </si>
  <si>
    <t>日進町１－１９８－４</t>
    <rPh sb="0" eb="2">
      <t>ニッシン</t>
    </rPh>
    <rPh sb="2" eb="3">
      <t>マチ</t>
    </rPh>
    <phoneticPr fontId="2"/>
  </si>
  <si>
    <t>瀬ケ崎4丁目12番1号</t>
    <rPh sb="0" eb="3">
      <t>セガサキ</t>
    </rPh>
    <rPh sb="4" eb="6">
      <t>チョウメ</t>
    </rPh>
    <rPh sb="8" eb="9">
      <t>バン</t>
    </rPh>
    <rPh sb="10" eb="11">
      <t>ゴウ</t>
    </rPh>
    <phoneticPr fontId="2"/>
  </si>
  <si>
    <t>048-885-6630</t>
    <phoneticPr fontId="2"/>
  </si>
  <si>
    <t>048-859-2567</t>
    <phoneticPr fontId="2"/>
  </si>
  <si>
    <t>はなあかり</t>
    <phoneticPr fontId="2"/>
  </si>
  <si>
    <t>入居時自立・要支援・要介護</t>
    <phoneticPr fontId="2"/>
  </si>
  <si>
    <t>在宅サービス利用可</t>
    <phoneticPr fontId="2"/>
  </si>
  <si>
    <t>-</t>
    <phoneticPr fontId="2"/>
  </si>
  <si>
    <t xml:space="preserve">全室個室
</t>
    <rPh sb="0" eb="2">
      <t>ゼンシツ</t>
    </rPh>
    <rPh sb="2" eb="4">
      <t>コシツ</t>
    </rPh>
    <phoneticPr fontId="2"/>
  </si>
  <si>
    <t>株式会社玉屋利兵衛</t>
    <rPh sb="0" eb="4">
      <t>カブシキガイシャ</t>
    </rPh>
    <rPh sb="4" eb="6">
      <t>タマヤ</t>
    </rPh>
    <rPh sb="6" eb="9">
      <t>リヘエ</t>
    </rPh>
    <phoneticPr fontId="2"/>
  </si>
  <si>
    <t>松木3-23-5</t>
    <rPh sb="0" eb="2">
      <t>マツキ</t>
    </rPh>
    <phoneticPr fontId="2"/>
  </si>
  <si>
    <t>048-767-6556</t>
    <phoneticPr fontId="2"/>
  </si>
  <si>
    <t>東浦和01馬場折返場行
バスで11分、松ノ木東公園停留所で下車、徒歩6分
東浦和駅から車で12分</t>
    <rPh sb="0" eb="3">
      <t>ヒガシウラワ</t>
    </rPh>
    <rPh sb="5" eb="7">
      <t>ババ</t>
    </rPh>
    <rPh sb="7" eb="9">
      <t>オリカエ</t>
    </rPh>
    <rPh sb="9" eb="10">
      <t>バ</t>
    </rPh>
    <rPh sb="10" eb="11">
      <t>イ</t>
    </rPh>
    <rPh sb="17" eb="18">
      <t>フン</t>
    </rPh>
    <rPh sb="19" eb="20">
      <t>マツ</t>
    </rPh>
    <rPh sb="21" eb="22">
      <t>キ</t>
    </rPh>
    <rPh sb="22" eb="23">
      <t>ヒガシ</t>
    </rPh>
    <rPh sb="23" eb="25">
      <t>コウエン</t>
    </rPh>
    <rPh sb="25" eb="28">
      <t>テイリュウジョ</t>
    </rPh>
    <rPh sb="29" eb="31">
      <t>ゲシャ</t>
    </rPh>
    <rPh sb="32" eb="34">
      <t>トホ</t>
    </rPh>
    <rPh sb="35" eb="36">
      <t>フン</t>
    </rPh>
    <rPh sb="37" eb="40">
      <t>ヒガシウラワ</t>
    </rPh>
    <rPh sb="40" eb="41">
      <t>エキ</t>
    </rPh>
    <rPh sb="43" eb="44">
      <t>クルマ</t>
    </rPh>
    <rPh sb="47" eb="48">
      <t>フン</t>
    </rPh>
    <phoneticPr fontId="2"/>
  </si>
  <si>
    <t>山形県東村山郡山辺町大字山辺1258番地12</t>
    <rPh sb="0" eb="3">
      <t>ヤマガタケン</t>
    </rPh>
    <rPh sb="3" eb="7">
      <t>ヒガシムラヤマグン</t>
    </rPh>
    <rPh sb="7" eb="9">
      <t>ヤマベ</t>
    </rPh>
    <rPh sb="9" eb="10">
      <t>マチ</t>
    </rPh>
    <rPh sb="10" eb="12">
      <t>オオアザ</t>
    </rPh>
    <rPh sb="12" eb="14">
      <t>ヤマベ</t>
    </rPh>
    <rPh sb="18" eb="20">
      <t>バンチ</t>
    </rPh>
    <phoneticPr fontId="2"/>
  </si>
  <si>
    <t>東大宮５-２７-３</t>
    <rPh sb="0" eb="3">
      <t>ヒガシオオミヤ</t>
    </rPh>
    <phoneticPr fontId="2"/>
  </si>
  <si>
    <t>与野ひばり館</t>
    <rPh sb="0" eb="2">
      <t>ヨノ</t>
    </rPh>
    <rPh sb="5" eb="6">
      <t>カン</t>
    </rPh>
    <phoneticPr fontId="2"/>
  </si>
  <si>
    <t>鈴谷8-11-9</t>
    <rPh sb="0" eb="2">
      <t>スズヤ</t>
    </rPh>
    <phoneticPr fontId="2"/>
  </si>
  <si>
    <t>全室個室11.28～11.82㎡</t>
    <rPh sb="0" eb="2">
      <t>ゼンシツ</t>
    </rPh>
    <rPh sb="2" eb="4">
      <t>コシツ</t>
    </rPh>
    <phoneticPr fontId="2"/>
  </si>
  <si>
    <t>JR与野本館駅　徒歩7分</t>
    <rPh sb="2" eb="4">
      <t>ヨノ</t>
    </rPh>
    <rPh sb="4" eb="6">
      <t>ホンカン</t>
    </rPh>
    <rPh sb="6" eb="7">
      <t>エキ</t>
    </rPh>
    <rPh sb="8" eb="10">
      <t>トホ</t>
    </rPh>
    <rPh sb="11" eb="12">
      <t>フン</t>
    </rPh>
    <phoneticPr fontId="2"/>
  </si>
  <si>
    <t>株式会社ケアプランニング</t>
    <rPh sb="0" eb="4">
      <t>カブシキガイシャ</t>
    </rPh>
    <phoneticPr fontId="2"/>
  </si>
  <si>
    <t>東京都港区芝2丁目9番10号</t>
    <rPh sb="0" eb="3">
      <t>トウキョウト</t>
    </rPh>
    <rPh sb="3" eb="5">
      <t>ミナトク</t>
    </rPh>
    <rPh sb="5" eb="6">
      <t>シバ</t>
    </rPh>
    <rPh sb="7" eb="9">
      <t>チョウメ</t>
    </rPh>
    <rPh sb="10" eb="11">
      <t>バン</t>
    </rPh>
    <rPh sb="13" eb="14">
      <t>ゴウ</t>
    </rPh>
    <phoneticPr fontId="2"/>
  </si>
  <si>
    <t>東京都港区芝2丁目9番10号</t>
    <rPh sb="0" eb="3">
      <t>トウキョウト</t>
    </rPh>
    <rPh sb="5" eb="6">
      <t>シバ</t>
    </rPh>
    <rPh sb="7" eb="9">
      <t>チョウメ</t>
    </rPh>
    <rPh sb="10" eb="11">
      <t>バン</t>
    </rPh>
    <rPh sb="13" eb="14">
      <t>ゴウ</t>
    </rPh>
    <phoneticPr fontId="2"/>
  </si>
  <si>
    <r>
      <t>東京都港区芝2丁目</t>
    </r>
    <r>
      <rPr>
        <sz val="11"/>
        <rFont val="ＭＳ Ｐゴシック"/>
        <family val="3"/>
        <charset val="128"/>
      </rPr>
      <t>9番10号</t>
    </r>
    <rPh sb="0" eb="3">
      <t>トウキョウト</t>
    </rPh>
    <rPh sb="3" eb="5">
      <t>ミナトク</t>
    </rPh>
    <rPh sb="5" eb="6">
      <t>シバ</t>
    </rPh>
    <rPh sb="7" eb="9">
      <t>チョウメ</t>
    </rPh>
    <rPh sb="10" eb="11">
      <t>バン</t>
    </rPh>
    <rPh sb="13" eb="14">
      <t>ゴウ</t>
    </rPh>
    <phoneticPr fontId="2"/>
  </si>
  <si>
    <t>利用権方式</t>
  </si>
  <si>
    <t>上木崎3-3-11</t>
    <rPh sb="0" eb="3">
      <t>カミキザキ</t>
    </rPh>
    <phoneticPr fontId="2"/>
  </si>
  <si>
    <t>桜の宿</t>
    <rPh sb="0" eb="1">
      <t>サクラ</t>
    </rPh>
    <rPh sb="2" eb="3">
      <t>ヤド</t>
    </rPh>
    <phoneticPr fontId="2"/>
  </si>
  <si>
    <t>桜区</t>
    <rPh sb="0" eb="2">
      <t>サクラク</t>
    </rPh>
    <phoneticPr fontId="2"/>
  </si>
  <si>
    <t>宿140-1</t>
    <rPh sb="0" eb="1">
      <t>シュク</t>
    </rPh>
    <phoneticPr fontId="2"/>
  </si>
  <si>
    <t>048-767-8317</t>
    <phoneticPr fontId="2"/>
  </si>
  <si>
    <t>048-851-0515</t>
    <phoneticPr fontId="2"/>
  </si>
  <si>
    <t>全室個室
12.15㎡</t>
    <rPh sb="0" eb="2">
      <t>ゼンシツ</t>
    </rPh>
    <rPh sb="2" eb="4">
      <t>コシツ</t>
    </rPh>
    <phoneticPr fontId="2"/>
  </si>
  <si>
    <t>JR北浦和駅から加茂川団地行きで西武バス乗車25分、宿停留所で下車、徒歩1分</t>
    <rPh sb="2" eb="5">
      <t>キタウラワ</t>
    </rPh>
    <rPh sb="5" eb="6">
      <t>エキ</t>
    </rPh>
    <rPh sb="8" eb="11">
      <t>カモガワ</t>
    </rPh>
    <rPh sb="11" eb="13">
      <t>ダンチ</t>
    </rPh>
    <rPh sb="13" eb="14">
      <t>ユ</t>
    </rPh>
    <rPh sb="16" eb="18">
      <t>セイブ</t>
    </rPh>
    <rPh sb="20" eb="22">
      <t>ジョウシャ</t>
    </rPh>
    <rPh sb="24" eb="25">
      <t>フン</t>
    </rPh>
    <rPh sb="26" eb="27">
      <t>シュク</t>
    </rPh>
    <rPh sb="27" eb="30">
      <t>テイリュウジョ</t>
    </rPh>
    <rPh sb="31" eb="33">
      <t>ゲシャ</t>
    </rPh>
    <rPh sb="34" eb="36">
      <t>トホ</t>
    </rPh>
    <rPh sb="37" eb="38">
      <t>フン</t>
    </rPh>
    <phoneticPr fontId="2"/>
  </si>
  <si>
    <t>ｅ・ライフサポート株式会社</t>
    <rPh sb="9" eb="13">
      <t>カブシキガイシャ</t>
    </rPh>
    <phoneticPr fontId="2"/>
  </si>
  <si>
    <t>ライブラリ東大宮二番館</t>
    <rPh sb="5" eb="11">
      <t>ヒガシオオミヤニバンカン</t>
    </rPh>
    <phoneticPr fontId="2"/>
  </si>
  <si>
    <t>入居時・要支援・要介護</t>
    <rPh sb="0" eb="3">
      <t>ニュウキョジ</t>
    </rPh>
    <rPh sb="4" eb="7">
      <t>ヨウシエン</t>
    </rPh>
    <rPh sb="8" eb="11">
      <t>ヨウカイゴ</t>
    </rPh>
    <phoneticPr fontId="2"/>
  </si>
  <si>
    <t>JR東大宮　徒歩8分</t>
    <rPh sb="2" eb="3">
      <t>ヒガシ</t>
    </rPh>
    <rPh sb="3" eb="5">
      <t>オオミヤ</t>
    </rPh>
    <rPh sb="6" eb="8">
      <t>トホ</t>
    </rPh>
    <rPh sb="9" eb="10">
      <t>フン</t>
    </rPh>
    <phoneticPr fontId="2"/>
  </si>
  <si>
    <t>株式会社リビングプラットフォームケア</t>
    <rPh sb="0" eb="4">
      <t>カブシキガイシャ</t>
    </rPh>
    <phoneticPr fontId="2"/>
  </si>
  <si>
    <t>北海道札幌市中央区南二条西20-291</t>
    <rPh sb="0" eb="3">
      <t>ホッカイドウ</t>
    </rPh>
    <rPh sb="3" eb="6">
      <t>サッポロシ</t>
    </rPh>
    <rPh sb="6" eb="9">
      <t>チュウオウク</t>
    </rPh>
    <rPh sb="9" eb="10">
      <t>ミナミ</t>
    </rPh>
    <rPh sb="10" eb="12">
      <t>ニジョウ</t>
    </rPh>
    <rPh sb="12" eb="13">
      <t>ニシ</t>
    </rPh>
    <phoneticPr fontId="2"/>
  </si>
  <si>
    <t>048-731-8277</t>
    <phoneticPr fontId="2"/>
  </si>
  <si>
    <t>H24.3.1
(H20.9.26)
(H16.9.6)</t>
    <phoneticPr fontId="2"/>
  </si>
  <si>
    <t>H20.12.22
(S41. 4. 1)</t>
    <phoneticPr fontId="2"/>
  </si>
  <si>
    <t>R3.9.29
(H 1. 1.27)</t>
    <phoneticPr fontId="2"/>
  </si>
  <si>
    <t>R3.9.29
(H14. 8.12)</t>
    <phoneticPr fontId="2"/>
  </si>
  <si>
    <t>R2.11.27
(H15.9.8)</t>
    <phoneticPr fontId="2"/>
  </si>
  <si>
    <r>
      <t>R</t>
    </r>
    <r>
      <rPr>
        <sz val="11"/>
        <rFont val="ＭＳ Ｐゴシック"/>
        <family val="3"/>
        <charset val="128"/>
      </rPr>
      <t>2.</t>
    </r>
    <r>
      <rPr>
        <sz val="11"/>
        <rFont val="ＭＳ Ｐゴシック"/>
        <family val="3"/>
        <charset val="128"/>
      </rPr>
      <t>8</t>
    </r>
    <r>
      <rPr>
        <sz val="11"/>
        <rFont val="ＭＳ Ｐゴシック"/>
        <family val="3"/>
        <charset val="128"/>
      </rPr>
      <t>.</t>
    </r>
    <r>
      <rPr>
        <sz val="11"/>
        <rFont val="ＭＳ Ｐゴシック"/>
        <family val="3"/>
        <charset val="128"/>
      </rPr>
      <t xml:space="preserve">27
</t>
    </r>
    <r>
      <rPr>
        <sz val="11"/>
        <rFont val="ＭＳ Ｐゴシック"/>
        <family val="3"/>
        <charset val="128"/>
      </rPr>
      <t>(H15.12.2)</t>
    </r>
    <phoneticPr fontId="2"/>
  </si>
  <si>
    <t>R2.8.27
(H16.11.9)</t>
    <phoneticPr fontId="2"/>
  </si>
  <si>
    <t>R2.11.27
(H16.7.8)</t>
    <phoneticPr fontId="2"/>
  </si>
  <si>
    <t>R3.1.20
(H19.9.28)　(H16.4.14)</t>
    <phoneticPr fontId="2"/>
  </si>
  <si>
    <t>H30.6.27
(H15.10.30)</t>
    <phoneticPr fontId="2"/>
  </si>
  <si>
    <t>R2.8.27
(H16.6.15)</t>
    <phoneticPr fontId="2"/>
  </si>
  <si>
    <t>H22.5.25
(H19.2.2)</t>
    <phoneticPr fontId="2"/>
  </si>
  <si>
    <t>H22.6.1
(H21.8.1)
(H17.8.24)</t>
    <phoneticPr fontId="2"/>
  </si>
  <si>
    <t>H21.10.1
（H17.3.3）</t>
    <phoneticPr fontId="2"/>
  </si>
  <si>
    <t>R2.8.27
(H18.2.28)</t>
    <phoneticPr fontId="2"/>
  </si>
  <si>
    <t>H22.5.26
(H17.7.14)</t>
    <phoneticPr fontId="2"/>
  </si>
  <si>
    <t>R3.1.20
(H20.11.14)</t>
    <phoneticPr fontId="2"/>
  </si>
  <si>
    <t>R2.8.27
(H21.3.11)</t>
    <phoneticPr fontId="2"/>
  </si>
  <si>
    <t>H30.6.27
(H22.10.27)</t>
    <phoneticPr fontId="2"/>
  </si>
  <si>
    <t>H30.6.27
(H22.11.2)</t>
    <phoneticPr fontId="2"/>
  </si>
  <si>
    <t>H24.3.1
(H22.12.7)</t>
    <phoneticPr fontId="2"/>
  </si>
  <si>
    <t>H24.3.1
(H23.5.31)</t>
    <phoneticPr fontId="2"/>
  </si>
  <si>
    <t>H30.6.27
(H24.2.9)</t>
    <phoneticPr fontId="2"/>
  </si>
  <si>
    <t>R2.8.27
(H23.7.15)</t>
    <phoneticPr fontId="2"/>
  </si>
  <si>
    <t>R3.1.20
(H24.3.26)</t>
    <phoneticPr fontId="2"/>
  </si>
  <si>
    <t>R2.12.28
(H25.5.31)</t>
    <phoneticPr fontId="2"/>
  </si>
  <si>
    <t>R2.8.27
(H25.4.25)</t>
    <phoneticPr fontId="2"/>
  </si>
  <si>
    <t>H31.1.30
(H28.11.1)
(H26.10.9)
(H26.2.19)</t>
    <phoneticPr fontId="2"/>
  </si>
  <si>
    <r>
      <t>R</t>
    </r>
    <r>
      <rPr>
        <sz val="11"/>
        <rFont val="ＭＳ Ｐゴシック"/>
        <family val="3"/>
        <charset val="128"/>
      </rPr>
      <t>2.</t>
    </r>
    <r>
      <rPr>
        <sz val="11"/>
        <rFont val="ＭＳ Ｐゴシック"/>
        <family val="3"/>
        <charset val="128"/>
      </rPr>
      <t>12</t>
    </r>
    <r>
      <rPr>
        <sz val="11"/>
        <rFont val="ＭＳ Ｐゴシック"/>
        <family val="3"/>
        <charset val="128"/>
      </rPr>
      <t>.</t>
    </r>
    <r>
      <rPr>
        <sz val="11"/>
        <rFont val="ＭＳ Ｐゴシック"/>
        <family val="3"/>
        <charset val="128"/>
      </rPr>
      <t xml:space="preserve">28
</t>
    </r>
    <r>
      <rPr>
        <sz val="11"/>
        <rFont val="ＭＳ Ｐゴシック"/>
        <family val="3"/>
        <charset val="128"/>
      </rPr>
      <t>(H28.5.13)</t>
    </r>
    <phoneticPr fontId="2"/>
  </si>
  <si>
    <r>
      <t>R</t>
    </r>
    <r>
      <rPr>
        <sz val="11"/>
        <rFont val="ＭＳ Ｐゴシック"/>
        <family val="3"/>
        <charset val="128"/>
      </rPr>
      <t>1.</t>
    </r>
    <r>
      <rPr>
        <sz val="11"/>
        <rFont val="ＭＳ Ｐゴシック"/>
        <family val="3"/>
        <charset val="128"/>
      </rPr>
      <t>9</t>
    </r>
    <r>
      <rPr>
        <sz val="11"/>
        <rFont val="ＭＳ Ｐゴシック"/>
        <family val="3"/>
        <charset val="128"/>
      </rPr>
      <t>.</t>
    </r>
    <r>
      <rPr>
        <sz val="11"/>
        <rFont val="ＭＳ Ｐゴシック"/>
        <family val="3"/>
        <charset val="128"/>
      </rPr>
      <t xml:space="preserve">27
</t>
    </r>
    <r>
      <rPr>
        <sz val="11"/>
        <rFont val="ＭＳ Ｐゴシック"/>
        <family val="3"/>
        <charset val="128"/>
      </rPr>
      <t>(H21.11.6)</t>
    </r>
    <phoneticPr fontId="2"/>
  </si>
  <si>
    <t>ケヤキ俱楽部浦和美園</t>
    <rPh sb="3" eb="6">
      <t>クラブ</t>
    </rPh>
    <rPh sb="6" eb="10">
      <t>ウラワミソノ</t>
    </rPh>
    <phoneticPr fontId="2"/>
  </si>
  <si>
    <t>R3.12.24
（R3.5.21）</t>
    <phoneticPr fontId="2"/>
  </si>
  <si>
    <t>株式会社シーヒューマン</t>
    <rPh sb="0" eb="4">
      <t>カブシキガイシャ</t>
    </rPh>
    <phoneticPr fontId="2"/>
  </si>
  <si>
    <t>大阪府大阪市天王寺区上本町6-2-26</t>
    <rPh sb="0" eb="3">
      <t>オオサカフ</t>
    </rPh>
    <rPh sb="3" eb="6">
      <t>オオサカシ</t>
    </rPh>
    <rPh sb="6" eb="10">
      <t>テンノウジク</t>
    </rPh>
    <rPh sb="10" eb="12">
      <t>ウエモト</t>
    </rPh>
    <rPh sb="12" eb="13">
      <t>マチ</t>
    </rPh>
    <phoneticPr fontId="2"/>
  </si>
  <si>
    <t>みつばメゾン浦和木崎</t>
    <rPh sb="6" eb="8">
      <t>ウラワ</t>
    </rPh>
    <rPh sb="8" eb="10">
      <t>キザキ</t>
    </rPh>
    <phoneticPr fontId="2"/>
  </si>
  <si>
    <t>木崎3-7-16</t>
    <rPh sb="0" eb="2">
      <t>キザキ</t>
    </rPh>
    <phoneticPr fontId="2"/>
  </si>
  <si>
    <t>全室個室9.93～10.25㎡</t>
    <rPh sb="0" eb="2">
      <t>ゼンシツ</t>
    </rPh>
    <rPh sb="2" eb="4">
      <t>コシツ</t>
    </rPh>
    <phoneticPr fontId="2"/>
  </si>
  <si>
    <t>・JR与野駅　徒歩23分
・JR与野駅より東武バス乗車20分、木崎停留所より徒歩3分</t>
    <rPh sb="3" eb="5">
      <t>ヨノ</t>
    </rPh>
    <rPh sb="5" eb="6">
      <t>エキ</t>
    </rPh>
    <rPh sb="7" eb="9">
      <t>トホ</t>
    </rPh>
    <rPh sb="11" eb="12">
      <t>フン</t>
    </rPh>
    <rPh sb="16" eb="18">
      <t>ヨノ</t>
    </rPh>
    <rPh sb="18" eb="19">
      <t>エキ</t>
    </rPh>
    <rPh sb="21" eb="23">
      <t>トウブ</t>
    </rPh>
    <rPh sb="25" eb="27">
      <t>ジョウシャ</t>
    </rPh>
    <rPh sb="29" eb="30">
      <t>フン</t>
    </rPh>
    <rPh sb="31" eb="33">
      <t>キザキ</t>
    </rPh>
    <rPh sb="33" eb="36">
      <t>テイリュウジョ</t>
    </rPh>
    <rPh sb="38" eb="40">
      <t>トホ</t>
    </rPh>
    <rPh sb="41" eb="42">
      <t>フン</t>
    </rPh>
    <phoneticPr fontId="2"/>
  </si>
  <si>
    <t>1176519575</t>
    <phoneticPr fontId="2"/>
  </si>
  <si>
    <t>1176519534</t>
    <phoneticPr fontId="2"/>
  </si>
  <si>
    <t>入居時自立・要支援・要介護</t>
    <rPh sb="3" eb="5">
      <t>ジリツ</t>
    </rPh>
    <rPh sb="6" eb="7">
      <t>ヨウ</t>
    </rPh>
    <rPh sb="7" eb="9">
      <t>シエン</t>
    </rPh>
    <phoneticPr fontId="2"/>
  </si>
  <si>
    <t>夢眠おおみやきた</t>
    <rPh sb="0" eb="1">
      <t>ユメ</t>
    </rPh>
    <rPh sb="1" eb="2">
      <t>ミン</t>
    </rPh>
    <phoneticPr fontId="2"/>
  </si>
  <si>
    <t>1176519658</t>
    <phoneticPr fontId="2"/>
  </si>
  <si>
    <r>
      <t>0</t>
    </r>
    <r>
      <rPr>
        <sz val="11"/>
        <rFont val="ＭＳ Ｐゴシック"/>
        <family val="3"/>
        <charset val="128"/>
      </rPr>
      <t>48-662-9547</t>
    </r>
    <phoneticPr fontId="2"/>
  </si>
  <si>
    <t>JR宮原駅東口、バス乗車10分「吉野町車庫」下車、徒歩3分</t>
    <rPh sb="2" eb="4">
      <t>ミヤハラ</t>
    </rPh>
    <rPh sb="5" eb="7">
      <t>ヒガシグチ</t>
    </rPh>
    <rPh sb="10" eb="12">
      <t>ジョウシャ</t>
    </rPh>
    <rPh sb="14" eb="15">
      <t>フン</t>
    </rPh>
    <rPh sb="16" eb="18">
      <t>ヨシノ</t>
    </rPh>
    <rPh sb="18" eb="19">
      <t>チョウ</t>
    </rPh>
    <rPh sb="19" eb="21">
      <t>シャコ</t>
    </rPh>
    <phoneticPr fontId="2"/>
  </si>
  <si>
    <t>株式会社夢眠ホーム</t>
    <rPh sb="0" eb="6">
      <t>カブシキガイシャユメミン</t>
    </rPh>
    <phoneticPr fontId="2"/>
  </si>
  <si>
    <t>岐阜県可児市塩河960-1</t>
    <rPh sb="0" eb="3">
      <t>ギフケン</t>
    </rPh>
    <rPh sb="3" eb="5">
      <t>カジ</t>
    </rPh>
    <rPh sb="5" eb="6">
      <t>シ</t>
    </rPh>
    <rPh sb="6" eb="8">
      <t>シオカワ</t>
    </rPh>
    <phoneticPr fontId="2"/>
  </si>
  <si>
    <t>048-789-6618</t>
    <phoneticPr fontId="2"/>
  </si>
  <si>
    <t>ＰＤハウス南与野</t>
    <rPh sb="5" eb="6">
      <t>ミナミ</t>
    </rPh>
    <rPh sb="6" eb="8">
      <t>ヨノ</t>
    </rPh>
    <phoneticPr fontId="2"/>
  </si>
  <si>
    <t>入居時・要介護</t>
    <rPh sb="0" eb="3">
      <t>ニュウキョジ</t>
    </rPh>
    <rPh sb="4" eb="7">
      <t>ヨウカイゴ</t>
    </rPh>
    <phoneticPr fontId="2"/>
  </si>
  <si>
    <t>全室個室14.85～16.50㎡</t>
    <rPh sb="0" eb="2">
      <t>ゼンシツ</t>
    </rPh>
    <rPh sb="2" eb="4">
      <t>コシツ</t>
    </rPh>
    <phoneticPr fontId="2"/>
  </si>
  <si>
    <t>株式会社サンウェルズ</t>
    <rPh sb="0" eb="4">
      <t>カブシキガイシャ</t>
    </rPh>
    <phoneticPr fontId="2"/>
  </si>
  <si>
    <t>石川県金沢市二宮町15-13</t>
    <rPh sb="0" eb="3">
      <t>イシカワケン</t>
    </rPh>
    <rPh sb="3" eb="6">
      <t>カナザワシ</t>
    </rPh>
    <rPh sb="6" eb="9">
      <t>ニノミヤチョウ</t>
    </rPh>
    <phoneticPr fontId="2"/>
  </si>
  <si>
    <t>048-711-3900</t>
    <phoneticPr fontId="2"/>
  </si>
  <si>
    <t>048-767-8411</t>
    <phoneticPr fontId="2"/>
  </si>
  <si>
    <t>入居時・要支援・要介護</t>
    <rPh sb="0" eb="3">
      <t>ニュウキョジ</t>
    </rPh>
    <rPh sb="4" eb="5">
      <t>ヨウ</t>
    </rPh>
    <rPh sb="5" eb="7">
      <t>シエン</t>
    </rPh>
    <rPh sb="8" eb="11">
      <t>ヨウカイゴ</t>
    </rPh>
    <phoneticPr fontId="2"/>
  </si>
  <si>
    <t>全室個室9.42～9.67㎡</t>
    <rPh sb="0" eb="2">
      <t>ゼンシツ</t>
    </rPh>
    <rPh sb="2" eb="4">
      <t>コシツ</t>
    </rPh>
    <phoneticPr fontId="2"/>
  </si>
  <si>
    <t>株式会社ベストケア・パートナーズ</t>
    <rPh sb="0" eb="2">
      <t>カブシキ</t>
    </rPh>
    <rPh sb="2" eb="4">
      <t>カイシャ</t>
    </rPh>
    <phoneticPr fontId="2"/>
  </si>
  <si>
    <t>さいたま市南区鹿手袋4-4-1</t>
    <rPh sb="4" eb="5">
      <t>シ</t>
    </rPh>
    <rPh sb="5" eb="7">
      <t>ミナミク</t>
    </rPh>
    <rPh sb="7" eb="8">
      <t>シカ</t>
    </rPh>
    <rPh sb="8" eb="10">
      <t>テブクロ</t>
    </rPh>
    <phoneticPr fontId="2"/>
  </si>
  <si>
    <t>JR南与野駅　徒歩6分</t>
    <rPh sb="2" eb="3">
      <t>ミナミ</t>
    </rPh>
    <rPh sb="3" eb="5">
      <t>ヨノ</t>
    </rPh>
    <rPh sb="5" eb="6">
      <t>エキ</t>
    </rPh>
    <rPh sb="7" eb="9">
      <t>トホ</t>
    </rPh>
    <rPh sb="10" eb="11">
      <t>フン</t>
    </rPh>
    <phoneticPr fontId="2"/>
  </si>
  <si>
    <t>JR大宮駅　バス11分、バス停「側ヶ谷戸停留所」下車、徒歩1分。</t>
    <rPh sb="2" eb="5">
      <t>オオミヤエキ</t>
    </rPh>
    <rPh sb="10" eb="11">
      <t>フン</t>
    </rPh>
    <rPh sb="16" eb="17">
      <t>ガワ</t>
    </rPh>
    <rPh sb="18" eb="19">
      <t>タニ</t>
    </rPh>
    <rPh sb="19" eb="20">
      <t>ト</t>
    </rPh>
    <rPh sb="20" eb="23">
      <t>テイリュウジョ</t>
    </rPh>
    <phoneticPr fontId="2"/>
  </si>
  <si>
    <t>ＳＯＭＰＯケア　ラヴィーレ北浦和</t>
    <rPh sb="13" eb="16">
      <t>キタウラワ</t>
    </rPh>
    <phoneticPr fontId="2"/>
  </si>
  <si>
    <t>そんぽの家　大和田</t>
    <rPh sb="4" eb="5">
      <t>イエ</t>
    </rPh>
    <rPh sb="6" eb="9">
      <t>オオワダ</t>
    </rPh>
    <phoneticPr fontId="2"/>
  </si>
  <si>
    <r>
      <t>大阪市天王寺区上本町6丁目2番26号　大和上六ビル</t>
    </r>
    <r>
      <rPr>
        <sz val="11"/>
        <rFont val="ＭＳ Ｐゴシック"/>
        <family val="3"/>
        <charset val="128"/>
      </rPr>
      <t xml:space="preserve">504 </t>
    </r>
    <rPh sb="0" eb="3">
      <t>オオサカシ</t>
    </rPh>
    <rPh sb="3" eb="6">
      <t>テンノウジ</t>
    </rPh>
    <rPh sb="6" eb="7">
      <t>ク</t>
    </rPh>
    <rPh sb="7" eb="9">
      <t>ウエモト</t>
    </rPh>
    <rPh sb="9" eb="10">
      <t>マチ</t>
    </rPh>
    <rPh sb="11" eb="13">
      <t>チョウメ</t>
    </rPh>
    <rPh sb="14" eb="15">
      <t>バン</t>
    </rPh>
    <rPh sb="17" eb="18">
      <t>ゴウ</t>
    </rPh>
    <phoneticPr fontId="2"/>
  </si>
  <si>
    <t>みつばメゾン大宮南中野</t>
    <phoneticPr fontId="2"/>
  </si>
  <si>
    <t>見沼区</t>
    <phoneticPr fontId="2"/>
  </si>
  <si>
    <t>048-797-9266</t>
    <phoneticPr fontId="2"/>
  </si>
  <si>
    <t>南中野671</t>
    <rPh sb="0" eb="1">
      <t>ミナミ</t>
    </rPh>
    <rPh sb="1" eb="3">
      <t>ナカノ</t>
    </rPh>
    <phoneticPr fontId="2"/>
  </si>
  <si>
    <t>みつばメゾン大宮三橋</t>
    <rPh sb="6" eb="8">
      <t>オオミヤ</t>
    </rPh>
    <rPh sb="8" eb="10">
      <t>ミハシ</t>
    </rPh>
    <phoneticPr fontId="2"/>
  </si>
  <si>
    <t>全室個室9.93～11.80㎡</t>
    <rPh sb="0" eb="2">
      <t>ゼンシツ</t>
    </rPh>
    <rPh sb="2" eb="4">
      <t>コシツ</t>
    </rPh>
    <phoneticPr fontId="2"/>
  </si>
  <si>
    <t>JR大宮駅　バス11分
側ヶ谷戸停留所徒歩1分</t>
    <rPh sb="2" eb="4">
      <t>オオミヤ</t>
    </rPh>
    <rPh sb="4" eb="5">
      <t>エキ</t>
    </rPh>
    <rPh sb="10" eb="11">
      <t>フン</t>
    </rPh>
    <rPh sb="12" eb="13">
      <t>ソバ</t>
    </rPh>
    <rPh sb="14" eb="15">
      <t>タニ</t>
    </rPh>
    <rPh sb="15" eb="16">
      <t>ト</t>
    </rPh>
    <rPh sb="16" eb="19">
      <t>テイリュウジョ</t>
    </rPh>
    <rPh sb="19" eb="21">
      <t>トホ</t>
    </rPh>
    <rPh sb="22" eb="23">
      <t>フン</t>
    </rPh>
    <phoneticPr fontId="2"/>
  </si>
  <si>
    <t>埼玉県さいたま市南区鹿手袋4-4-1</t>
    <rPh sb="0" eb="3">
      <t>サイタマケン</t>
    </rPh>
    <rPh sb="7" eb="8">
      <t>シ</t>
    </rPh>
    <rPh sb="8" eb="10">
      <t>ミナミク</t>
    </rPh>
    <rPh sb="10" eb="13">
      <t>シカテブクロ</t>
    </rPh>
    <phoneticPr fontId="2"/>
  </si>
  <si>
    <t>みつばメゾン南与野</t>
    <rPh sb="6" eb="9">
      <t>ミナミヨノ</t>
    </rPh>
    <phoneticPr fontId="2"/>
  </si>
  <si>
    <t>中島1-23-11</t>
    <rPh sb="0" eb="2">
      <t>ナカジマ</t>
    </rPh>
    <phoneticPr fontId="2"/>
  </si>
  <si>
    <t>全室個室9.12～9.33㎡</t>
    <rPh sb="0" eb="2">
      <t>ゼンシツ</t>
    </rPh>
    <rPh sb="2" eb="4">
      <t>コシツ</t>
    </rPh>
    <phoneticPr fontId="2"/>
  </si>
  <si>
    <t>JR南与野駅　徒歩11分</t>
    <rPh sb="2" eb="5">
      <t>ミナミヨノ</t>
    </rPh>
    <rPh sb="5" eb="6">
      <t>エキ</t>
    </rPh>
    <rPh sb="7" eb="9">
      <t>トホ</t>
    </rPh>
    <rPh sb="11" eb="12">
      <t>フン</t>
    </rPh>
    <phoneticPr fontId="2"/>
  </si>
  <si>
    <t>048-871-9209</t>
    <phoneticPr fontId="2"/>
  </si>
  <si>
    <t>東大宮4-53-1</t>
    <rPh sb="0" eb="1">
      <t>ヒガシ</t>
    </rPh>
    <rPh sb="1" eb="3">
      <t>オオミヤ</t>
    </rPh>
    <phoneticPr fontId="2"/>
  </si>
  <si>
    <t>ブランシエール浦和２</t>
    <phoneticPr fontId="2"/>
  </si>
  <si>
    <t>ブランシエール浦和</t>
    <rPh sb="7" eb="9">
      <t>ウラワ</t>
    </rPh>
    <phoneticPr fontId="2"/>
  </si>
  <si>
    <t>ブランシエール大宮公園</t>
    <rPh sb="7" eb="9">
      <t>オオミヤ</t>
    </rPh>
    <rPh sb="9" eb="11">
      <t>コウエン</t>
    </rPh>
    <phoneticPr fontId="2"/>
  </si>
  <si>
    <t>ブランシエールケア北浦和</t>
    <phoneticPr fontId="2"/>
  </si>
  <si>
    <t>東京都港区港南2－15－3</t>
    <rPh sb="0" eb="3">
      <t>トウキョウト</t>
    </rPh>
    <rPh sb="3" eb="5">
      <t>ミナトク</t>
    </rPh>
    <rPh sb="5" eb="7">
      <t>コウナン</t>
    </rPh>
    <phoneticPr fontId="2"/>
  </si>
  <si>
    <t>東京都千代田区神田駿河台4-6</t>
    <phoneticPr fontId="2"/>
  </si>
  <si>
    <t>さいたま市大宮区桜木町1-11-9 ニッセイ大宮桜木町ビル8階</t>
    <rPh sb="4" eb="5">
      <t>シ</t>
    </rPh>
    <rPh sb="5" eb="8">
      <t>オオミヤク</t>
    </rPh>
    <rPh sb="8" eb="11">
      <t>サクラギチョウ</t>
    </rPh>
    <rPh sb="22" eb="24">
      <t>オオミヤ</t>
    </rPh>
    <rPh sb="24" eb="26">
      <t>サクラギ</t>
    </rPh>
    <rPh sb="26" eb="27">
      <t>チョウ</t>
    </rPh>
    <rPh sb="30" eb="31">
      <t>カイ</t>
    </rPh>
    <phoneticPr fontId="2"/>
  </si>
  <si>
    <t>福岡県北九州市小倉北区足立2-1-1</t>
    <rPh sb="0" eb="3">
      <t>フクオカケン</t>
    </rPh>
    <rPh sb="3" eb="7">
      <t>キタキュウシュウシ</t>
    </rPh>
    <rPh sb="7" eb="11">
      <t>コクラキタク</t>
    </rPh>
    <rPh sb="11" eb="13">
      <t>アダチ</t>
    </rPh>
    <phoneticPr fontId="2"/>
  </si>
  <si>
    <t>さいたま市北区吉野町2-281-5</t>
    <rPh sb="4" eb="5">
      <t>シ</t>
    </rPh>
    <rPh sb="5" eb="7">
      <t>キタク</t>
    </rPh>
    <rPh sb="7" eb="9">
      <t>ヨシノ</t>
    </rPh>
    <rPh sb="9" eb="10">
      <t>マチ</t>
    </rPh>
    <phoneticPr fontId="2"/>
  </si>
  <si>
    <t>さいたま市北区日進町２－５４１－１</t>
    <rPh sb="4" eb="5">
      <t>シ</t>
    </rPh>
    <rPh sb="5" eb="7">
      <t>キタク</t>
    </rPh>
    <rPh sb="7" eb="10">
      <t>ニッシンチョウ</t>
    </rPh>
    <phoneticPr fontId="2"/>
  </si>
  <si>
    <t>東京都渋谷区渋谷二丁目１５番１号</t>
    <phoneticPr fontId="2"/>
  </si>
  <si>
    <t>運営法人の
郵便番号</t>
    <rPh sb="2" eb="4">
      <t>ホウジン</t>
    </rPh>
    <rPh sb="6" eb="8">
      <t>ユウビン</t>
    </rPh>
    <rPh sb="8" eb="10">
      <t>バンゴウ</t>
    </rPh>
    <phoneticPr fontId="2"/>
  </si>
  <si>
    <t>1631308</t>
  </si>
  <si>
    <t>1080075</t>
  </si>
  <si>
    <t>2921161</t>
  </si>
  <si>
    <t>1600023</t>
  </si>
  <si>
    <t>1040028</t>
  </si>
  <si>
    <t>1500002</t>
  </si>
  <si>
    <t>5300003</t>
  </si>
  <si>
    <t>5090247</t>
  </si>
  <si>
    <t>8020042</t>
  </si>
  <si>
    <t>8020044</t>
  </si>
  <si>
    <t>7000822</t>
  </si>
  <si>
    <t>3460014</t>
  </si>
  <si>
    <t>3390054</t>
  </si>
  <si>
    <t>5430001</t>
  </si>
  <si>
    <t>8100005</t>
  </si>
  <si>
    <t>3310061</t>
  </si>
  <si>
    <t>3330831</t>
  </si>
  <si>
    <t>9900301</t>
  </si>
  <si>
    <t>0640802</t>
  </si>
  <si>
    <t>1176519815</t>
    <phoneticPr fontId="2"/>
  </si>
  <si>
    <t>みつばメゾン大宮南中丸</t>
    <phoneticPr fontId="2"/>
  </si>
  <si>
    <t>南中丸205-1</t>
    <rPh sb="0" eb="3">
      <t>ミナミナカマル</t>
    </rPh>
    <phoneticPr fontId="2"/>
  </si>
  <si>
    <t>全室個室
9.94㎡</t>
    <rPh sb="0" eb="2">
      <t>ゼンシツ</t>
    </rPh>
    <rPh sb="2" eb="4">
      <t>コシツ</t>
    </rPh>
    <phoneticPr fontId="2"/>
  </si>
  <si>
    <t>JR大宮駅　バス約18分</t>
    <rPh sb="2" eb="4">
      <t>オオミヤ</t>
    </rPh>
    <rPh sb="4" eb="5">
      <t>エキ</t>
    </rPh>
    <rPh sb="8" eb="9">
      <t>ヤク</t>
    </rPh>
    <rPh sb="11" eb="12">
      <t>フン</t>
    </rPh>
    <phoneticPr fontId="2"/>
  </si>
  <si>
    <t>住宅型有料老人ホーム夢眠おおみやきた</t>
    <rPh sb="0" eb="3">
      <t>ジュウタクガタ</t>
    </rPh>
    <rPh sb="3" eb="5">
      <t>ユウリョウ</t>
    </rPh>
    <rPh sb="5" eb="7">
      <t>ロウジン</t>
    </rPh>
    <rPh sb="10" eb="11">
      <t>ユメ</t>
    </rPh>
    <rPh sb="11" eb="12">
      <t>ミン</t>
    </rPh>
    <phoneticPr fontId="2"/>
  </si>
  <si>
    <t>北区</t>
    <phoneticPr fontId="2"/>
  </si>
  <si>
    <t>吉野町2‐214‐3</t>
    <rPh sb="0" eb="2">
      <t>ヨシノ</t>
    </rPh>
    <rPh sb="2" eb="3">
      <t>マチ</t>
    </rPh>
    <phoneticPr fontId="2"/>
  </si>
  <si>
    <t>JR宮原駅東口よりバス10分「吉野町車庫」下車徒歩3分</t>
    <rPh sb="2" eb="5">
      <t>ミヤハラエキ</t>
    </rPh>
    <rPh sb="5" eb="7">
      <t>ヒガシグチ</t>
    </rPh>
    <rPh sb="13" eb="14">
      <t>フン</t>
    </rPh>
    <rPh sb="15" eb="17">
      <t>ヨシノ</t>
    </rPh>
    <rPh sb="17" eb="18">
      <t>マチ</t>
    </rPh>
    <rPh sb="18" eb="20">
      <t>シャコ</t>
    </rPh>
    <rPh sb="21" eb="23">
      <t>ゲシャ</t>
    </rPh>
    <rPh sb="23" eb="25">
      <t>トホ</t>
    </rPh>
    <rPh sb="26" eb="27">
      <t>フン</t>
    </rPh>
    <phoneticPr fontId="2"/>
  </si>
  <si>
    <t>株式会社夢眠ホーム</t>
    <rPh sb="0" eb="4">
      <t>カブシキガイシャ</t>
    </rPh>
    <rPh sb="4" eb="6">
      <t>ユメミン</t>
    </rPh>
    <phoneticPr fontId="2"/>
  </si>
  <si>
    <t>みつばメゾン浦和中尾</t>
    <rPh sb="6" eb="8">
      <t>ウラワ</t>
    </rPh>
    <rPh sb="8" eb="10">
      <t>ナカオ</t>
    </rPh>
    <phoneticPr fontId="2"/>
  </si>
  <si>
    <t>中尾333-1</t>
    <rPh sb="0" eb="2">
      <t>ナカオ</t>
    </rPh>
    <phoneticPr fontId="2"/>
  </si>
  <si>
    <t>全室個室9.32～10.25㎡</t>
    <rPh sb="0" eb="2">
      <t>ゼンシツ</t>
    </rPh>
    <rPh sb="2" eb="4">
      <t>コシツ</t>
    </rPh>
    <phoneticPr fontId="2"/>
  </si>
  <si>
    <t>JR浦和駅からバス10分「花月」下車徒歩2分</t>
    <rPh sb="2" eb="4">
      <t>ウラワ</t>
    </rPh>
    <rPh sb="4" eb="5">
      <t>エキ</t>
    </rPh>
    <rPh sb="11" eb="12">
      <t>フン</t>
    </rPh>
    <rPh sb="13" eb="15">
      <t>カゲツ</t>
    </rPh>
    <rPh sb="16" eb="18">
      <t>ゲシャ</t>
    </rPh>
    <rPh sb="18" eb="20">
      <t>トホ</t>
    </rPh>
    <rPh sb="21" eb="22">
      <t>フン</t>
    </rPh>
    <phoneticPr fontId="2"/>
  </si>
  <si>
    <t>048-795-6275</t>
    <phoneticPr fontId="2"/>
  </si>
  <si>
    <t>さいたま市中央区新都心11-2
ランド·アクシス·タワー29F</t>
    <phoneticPr fontId="2"/>
  </si>
  <si>
    <t>東京都渋谷区渋谷3-11-2</t>
    <rPh sb="0" eb="3">
      <t>トウキョウト</t>
    </rPh>
    <rPh sb="3" eb="6">
      <t>シブヤク</t>
    </rPh>
    <rPh sb="6" eb="8">
      <t>シブヤ</t>
    </rPh>
    <phoneticPr fontId="2"/>
  </si>
  <si>
    <t>048-833-8101</t>
    <phoneticPr fontId="2"/>
  </si>
  <si>
    <t>新潟県新潟市江南区下早通柳田2-2-17</t>
    <phoneticPr fontId="2"/>
  </si>
  <si>
    <t>1176519377</t>
    <phoneticPr fontId="2"/>
  </si>
  <si>
    <t>1176519393</t>
    <phoneticPr fontId="2"/>
  </si>
  <si>
    <t>1176518528</t>
    <phoneticPr fontId="2"/>
  </si>
  <si>
    <t>1176518759</t>
    <phoneticPr fontId="2"/>
  </si>
  <si>
    <t>1176518536</t>
    <phoneticPr fontId="2"/>
  </si>
  <si>
    <t>1176518767</t>
    <phoneticPr fontId="2"/>
  </si>
  <si>
    <t>1176518619</t>
    <phoneticPr fontId="2"/>
  </si>
  <si>
    <t>みつばメゾン大宮若葉</t>
    <rPh sb="6" eb="8">
      <t>オオミヤ</t>
    </rPh>
    <rPh sb="8" eb="10">
      <t>ワカバ</t>
    </rPh>
    <phoneticPr fontId="2"/>
  </si>
  <si>
    <t>全室個室7.91～8.28㎡</t>
    <rPh sb="0" eb="2">
      <t>ゼンシツ</t>
    </rPh>
    <rPh sb="2" eb="4">
      <t>コシツ</t>
    </rPh>
    <phoneticPr fontId="2"/>
  </si>
  <si>
    <t>南中丸633</t>
    <rPh sb="0" eb="1">
      <t>ミナミ</t>
    </rPh>
    <rPh sb="1" eb="3">
      <t>ナカマル</t>
    </rPh>
    <phoneticPr fontId="2"/>
  </si>
  <si>
    <t>電車・バス利用の場合
大宮駅から８分、「中川坂上」停留所下車徒歩9分</t>
    <rPh sb="0" eb="2">
      <t>デンシャ</t>
    </rPh>
    <rPh sb="5" eb="7">
      <t>リヨウ</t>
    </rPh>
    <rPh sb="8" eb="10">
      <t>バアイ</t>
    </rPh>
    <rPh sb="11" eb="14">
      <t>オオミヤエキ</t>
    </rPh>
    <rPh sb="17" eb="18">
      <t>プン</t>
    </rPh>
    <rPh sb="20" eb="22">
      <t>ナカガワ</t>
    </rPh>
    <rPh sb="22" eb="24">
      <t>サカウエ</t>
    </rPh>
    <rPh sb="25" eb="28">
      <t>テイリュウジョ</t>
    </rPh>
    <rPh sb="28" eb="30">
      <t>ゲシャ</t>
    </rPh>
    <rPh sb="30" eb="32">
      <t>トホ</t>
    </rPh>
    <rPh sb="33" eb="34">
      <t>フン</t>
    </rPh>
    <phoneticPr fontId="2"/>
  </si>
  <si>
    <t>ブランシエール南浦和</t>
    <phoneticPr fontId="2"/>
  </si>
  <si>
    <t>ニチイホーム大宮</t>
    <rPh sb="6" eb="8">
      <t>オオミヤ</t>
    </rPh>
    <phoneticPr fontId="2"/>
  </si>
  <si>
    <t>東京都港区西新橋１－１５－４　銀線西新橋ビル８階</t>
    <rPh sb="0" eb="3">
      <t>トウキョウト</t>
    </rPh>
    <rPh sb="3" eb="5">
      <t>ミナトク</t>
    </rPh>
    <rPh sb="5" eb="8">
      <t>ニシシンバシ</t>
    </rPh>
    <rPh sb="15" eb="16">
      <t>ギン</t>
    </rPh>
    <rPh sb="16" eb="17">
      <t>セン</t>
    </rPh>
    <rPh sb="17" eb="18">
      <t>ニシ</t>
    </rPh>
    <rPh sb="18" eb="20">
      <t>シンバシ</t>
    </rPh>
    <rPh sb="23" eb="24">
      <t>カイ</t>
    </rPh>
    <phoneticPr fontId="2"/>
  </si>
  <si>
    <t>大宮区</t>
    <phoneticPr fontId="2"/>
  </si>
  <si>
    <t>三橋4-669-1</t>
    <phoneticPr fontId="2"/>
  </si>
  <si>
    <t>048-782-4851</t>
    <phoneticPr fontId="2"/>
  </si>
  <si>
    <t>東京都中央区京橋一丁目６番１号</t>
    <rPh sb="0" eb="3">
      <t>トウキョウト</t>
    </rPh>
    <rPh sb="3" eb="6">
      <t>チュウオウク</t>
    </rPh>
    <rPh sb="6" eb="8">
      <t>キョウバシ</t>
    </rPh>
    <rPh sb="8" eb="11">
      <t>イッチョウメ</t>
    </rPh>
    <rPh sb="12" eb="13">
      <t>バン</t>
    </rPh>
    <rPh sb="14" eb="15">
      <t>ゴウ</t>
    </rPh>
    <phoneticPr fontId="2"/>
  </si>
  <si>
    <t>みつばメゾン浦和白鍬</t>
    <rPh sb="6" eb="8">
      <t>ウラワ</t>
    </rPh>
    <rPh sb="8" eb="10">
      <t>シラクワ</t>
    </rPh>
    <phoneticPr fontId="2"/>
  </si>
  <si>
    <t>全室個室9.32㎡</t>
    <rPh sb="0" eb="2">
      <t>ゼンシツ</t>
    </rPh>
    <rPh sb="2" eb="4">
      <t>コシツ</t>
    </rPh>
    <phoneticPr fontId="2"/>
  </si>
  <si>
    <t>1176520300</t>
    <phoneticPr fontId="2"/>
  </si>
  <si>
    <t>埼玉高速鉄道　浦和美園駅東口から徒歩20分</t>
    <rPh sb="0" eb="2">
      <t>サイタマ</t>
    </rPh>
    <rPh sb="2" eb="4">
      <t>コウソク</t>
    </rPh>
    <rPh sb="4" eb="6">
      <t>テツドウ</t>
    </rPh>
    <rPh sb="7" eb="9">
      <t>ウラワ</t>
    </rPh>
    <rPh sb="9" eb="11">
      <t>ミソノ</t>
    </rPh>
    <rPh sb="11" eb="12">
      <t>エキ</t>
    </rPh>
    <rPh sb="12" eb="14">
      <t>ヒガシグチ</t>
    </rPh>
    <rPh sb="16" eb="18">
      <t>トホ</t>
    </rPh>
    <rPh sb="20" eb="21">
      <t>フン</t>
    </rPh>
    <phoneticPr fontId="2"/>
  </si>
  <si>
    <t>株式会社シーユーシー・ホスピス</t>
    <rPh sb="0" eb="2">
      <t>カブシキ</t>
    </rPh>
    <rPh sb="2" eb="4">
      <t>カイシャ</t>
    </rPh>
    <phoneticPr fontId="2"/>
  </si>
  <si>
    <t>東京都港区芝浦3-1-1</t>
    <rPh sb="0" eb="3">
      <t>トウキョウト</t>
    </rPh>
    <rPh sb="3" eb="5">
      <t>ミナトク</t>
    </rPh>
    <rPh sb="5" eb="7">
      <t>シバウラ</t>
    </rPh>
    <phoneticPr fontId="2"/>
  </si>
  <si>
    <t>048-767-5553</t>
    <phoneticPr fontId="2"/>
  </si>
  <si>
    <t>医療法人社団全仁会</t>
    <rPh sb="6" eb="7">
      <t>ゼン</t>
    </rPh>
    <rPh sb="7" eb="8">
      <t>ジン</t>
    </rPh>
    <rPh sb="8" eb="9">
      <t>カイ</t>
    </rPh>
    <phoneticPr fontId="2"/>
  </si>
  <si>
    <t>医療法人博滇会</t>
    <rPh sb="0" eb="2">
      <t>イリョウ</t>
    </rPh>
    <rPh sb="2" eb="4">
      <t>ホウジン</t>
    </rPh>
    <rPh sb="4" eb="5">
      <t>ハク</t>
    </rPh>
    <rPh sb="5" eb="6">
      <t>テン</t>
    </rPh>
    <rPh sb="6" eb="7">
      <t>カイ</t>
    </rPh>
    <phoneticPr fontId="2"/>
  </si>
  <si>
    <t>株式会社長谷工シニアウェルデザイン</t>
    <rPh sb="4" eb="7">
      <t>ハセコウ</t>
    </rPh>
    <phoneticPr fontId="2"/>
  </si>
  <si>
    <t>株式会社木下の介護</t>
  </si>
  <si>
    <t>株式会社ソラスト</t>
    <phoneticPr fontId="2"/>
  </si>
  <si>
    <t>株式会社ベストライフ埼玉</t>
    <rPh sb="10" eb="12">
      <t>サイタマ</t>
    </rPh>
    <phoneticPr fontId="2"/>
  </si>
  <si>
    <t>株式会社川島コーポレーション</t>
  </si>
  <si>
    <t>株式会社川島コーポレーション</t>
    <rPh sb="4" eb="6">
      <t>カワシマ</t>
    </rPh>
    <phoneticPr fontId="2"/>
  </si>
  <si>
    <t>グリーンライフ東日本株式会社</t>
    <rPh sb="5" eb="6">
      <t>ヒガシ</t>
    </rPh>
    <rPh sb="6" eb="8">
      <t>ニホン</t>
    </rPh>
    <phoneticPr fontId="2"/>
  </si>
  <si>
    <t>ALSOK介護株式会社</t>
    <rPh sb="5" eb="7">
      <t>カイゴ</t>
    </rPh>
    <phoneticPr fontId="2"/>
  </si>
  <si>
    <t>株式会社らいふ</t>
    <phoneticPr fontId="2"/>
  </si>
  <si>
    <t>株式会社ニチイケアパレス</t>
    <phoneticPr fontId="2"/>
  </si>
  <si>
    <t>株式会社三英堂商事</t>
    <rPh sb="4" eb="5">
      <t>サン</t>
    </rPh>
    <rPh sb="5" eb="6">
      <t>ヒデ</t>
    </rPh>
    <rPh sb="6" eb="7">
      <t>ドウ</t>
    </rPh>
    <rPh sb="7" eb="9">
      <t>ショウジ</t>
    </rPh>
    <phoneticPr fontId="2"/>
  </si>
  <si>
    <t>メディカル・ケア・サービス株式会社</t>
    <phoneticPr fontId="2"/>
  </si>
  <si>
    <t>株式会社アズパートナーズ</t>
    <phoneticPr fontId="2"/>
  </si>
  <si>
    <t>株式会社木下の介護</t>
    <rPh sb="4" eb="6">
      <t>キノシタ</t>
    </rPh>
    <rPh sb="7" eb="9">
      <t>カイゴ</t>
    </rPh>
    <phoneticPr fontId="2"/>
  </si>
  <si>
    <t>株式会社メディカル・デザイン</t>
    <phoneticPr fontId="2"/>
  </si>
  <si>
    <t>株式会社フォープロプス</t>
    <phoneticPr fontId="2"/>
  </si>
  <si>
    <t>株式会社ジョイライフ</t>
    <phoneticPr fontId="2"/>
  </si>
  <si>
    <t>株式会社ヴァティー</t>
    <phoneticPr fontId="2"/>
  </si>
  <si>
    <t>株式会社社会福祉総合研究所</t>
    <rPh sb="4" eb="6">
      <t>シャカイ</t>
    </rPh>
    <rPh sb="6" eb="8">
      <t>フクシ</t>
    </rPh>
    <rPh sb="8" eb="10">
      <t>ソウゴウ</t>
    </rPh>
    <rPh sb="10" eb="13">
      <t>ケンキュウジョ</t>
    </rPh>
    <phoneticPr fontId="2"/>
  </si>
  <si>
    <t>株式会社東日本福祉経営サービス</t>
    <phoneticPr fontId="2"/>
  </si>
  <si>
    <t>株式会社ニチイ学館</t>
    <rPh sb="7" eb="9">
      <t>ガッカン</t>
    </rPh>
    <phoneticPr fontId="2"/>
  </si>
  <si>
    <t>株式会社明昭</t>
    <rPh sb="4" eb="5">
      <t>メイ</t>
    </rPh>
    <rPh sb="5" eb="6">
      <t>ショウ</t>
    </rPh>
    <phoneticPr fontId="2"/>
  </si>
  <si>
    <t>アースサポート株式会社</t>
    <phoneticPr fontId="2"/>
  </si>
  <si>
    <t>株式会社ケア21</t>
    <phoneticPr fontId="2"/>
  </si>
  <si>
    <t>HITOWAケアサービス株式会社</t>
    <phoneticPr fontId="2"/>
  </si>
  <si>
    <t>株式会社シダー</t>
    <phoneticPr fontId="2"/>
  </si>
  <si>
    <t>株式会社さわやか倶楽部</t>
    <rPh sb="8" eb="11">
      <t>クラブ</t>
    </rPh>
    <phoneticPr fontId="2"/>
  </si>
  <si>
    <t>株式会社サンガジャパン</t>
    <phoneticPr fontId="1"/>
  </si>
  <si>
    <t>株式会社日本ヒューマンサポート</t>
    <rPh sb="4" eb="6">
      <t>ニホン</t>
    </rPh>
    <phoneticPr fontId="2"/>
  </si>
  <si>
    <t>株式会社ケアプランニング</t>
    <phoneticPr fontId="2"/>
  </si>
  <si>
    <t>株式会社ウェルハウス</t>
  </si>
  <si>
    <t>株式会社ウェルハウス</t>
    <phoneticPr fontId="2"/>
  </si>
  <si>
    <t>株式会社はれコーポレーション</t>
    <phoneticPr fontId="2"/>
  </si>
  <si>
    <t>株式会社アンビス</t>
    <phoneticPr fontId="2"/>
  </si>
  <si>
    <t>株式会社ウェルネス</t>
    <phoneticPr fontId="2"/>
  </si>
  <si>
    <t>シマダリビングパートナーズ株式会社</t>
    <phoneticPr fontId="2"/>
  </si>
  <si>
    <t>ミモザ株式会社</t>
    <phoneticPr fontId="2"/>
  </si>
  <si>
    <t>有限会社バンビ学園</t>
  </si>
  <si>
    <t>有限会社太陽</t>
    <rPh sb="4" eb="6">
      <t>タイヨウ</t>
    </rPh>
    <phoneticPr fontId="2"/>
  </si>
  <si>
    <t>有限会社マミヤ物産</t>
    <rPh sb="7" eb="9">
      <t>ブッサン</t>
    </rPh>
    <phoneticPr fontId="2"/>
  </si>
  <si>
    <t>社会福祉法人相愛福祉会</t>
    <rPh sb="6" eb="8">
      <t>ソウアイ</t>
    </rPh>
    <rPh sb="8" eb="10">
      <t>フクシ</t>
    </rPh>
    <rPh sb="10" eb="11">
      <t>カイ</t>
    </rPh>
    <phoneticPr fontId="2"/>
  </si>
  <si>
    <t>株式会社SOYOKAZE</t>
    <phoneticPr fontId="2"/>
  </si>
  <si>
    <t>さいたま市岩槻区仲町1丁目9番7号</t>
    <rPh sb="4" eb="5">
      <t>シ</t>
    </rPh>
    <rPh sb="5" eb="7">
      <t>イワツキ</t>
    </rPh>
    <rPh sb="7" eb="8">
      <t>ク</t>
    </rPh>
    <rPh sb="8" eb="10">
      <t>ナカチョウ</t>
    </rPh>
    <rPh sb="11" eb="13">
      <t>チョウメ</t>
    </rPh>
    <rPh sb="14" eb="15">
      <t>バン</t>
    </rPh>
    <rPh sb="16" eb="17">
      <t>ゴウ</t>
    </rPh>
    <phoneticPr fontId="2"/>
  </si>
  <si>
    <t>さいたま市西区西遊馬1260－1</t>
    <rPh sb="4" eb="5">
      <t>シ</t>
    </rPh>
    <rPh sb="5" eb="7">
      <t>ニシク</t>
    </rPh>
    <rPh sb="7" eb="8">
      <t>ニシ</t>
    </rPh>
    <rPh sb="8" eb="10">
      <t>アスマ</t>
    </rPh>
    <phoneticPr fontId="2"/>
  </si>
  <si>
    <t>全室個室12.22～23.60㎡</t>
    <rPh sb="0" eb="2">
      <t>ゼンシツ</t>
    </rPh>
    <rPh sb="2" eb="4">
      <t>コシツ</t>
    </rPh>
    <phoneticPr fontId="2"/>
  </si>
  <si>
    <t>JR大宮駅西口から東武バス、「宮前団地」停留所下車、徒歩8分
JR西大宮駅　徒歩15分</t>
    <rPh sb="2" eb="5">
      <t>オオミヤエキ</t>
    </rPh>
    <rPh sb="5" eb="7">
      <t>ニシグチ</t>
    </rPh>
    <rPh sb="9" eb="11">
      <t>トウブ</t>
    </rPh>
    <rPh sb="15" eb="17">
      <t>ミヤマエ</t>
    </rPh>
    <rPh sb="17" eb="19">
      <t>ダンチ</t>
    </rPh>
    <rPh sb="20" eb="23">
      <t>テイリュウジョ</t>
    </rPh>
    <rPh sb="23" eb="25">
      <t>ゲシャ</t>
    </rPh>
    <rPh sb="26" eb="28">
      <t>トホ</t>
    </rPh>
    <rPh sb="29" eb="30">
      <t>フン</t>
    </rPh>
    <rPh sb="33" eb="34">
      <t>ニシ</t>
    </rPh>
    <rPh sb="34" eb="36">
      <t>オオミヤ</t>
    </rPh>
    <rPh sb="36" eb="37">
      <t>エキ</t>
    </rPh>
    <rPh sb="38" eb="40">
      <t>トホ</t>
    </rPh>
    <rPh sb="42" eb="43">
      <t>フン</t>
    </rPh>
    <phoneticPr fontId="2"/>
  </si>
  <si>
    <t>PDハウス東大宮</t>
    <rPh sb="5" eb="8">
      <t>ヒガシオオミヤ</t>
    </rPh>
    <phoneticPr fontId="2"/>
  </si>
  <si>
    <t>東大宮6-6-1（一部）、6-2、6-3</t>
    <rPh sb="0" eb="1">
      <t>ヒガシ</t>
    </rPh>
    <rPh sb="1" eb="3">
      <t>オオミヤ</t>
    </rPh>
    <rPh sb="9" eb="11">
      <t>イチブ</t>
    </rPh>
    <phoneticPr fontId="2"/>
  </si>
  <si>
    <t>石川県金沢市二宮町15-13</t>
    <rPh sb="0" eb="3">
      <t>イシカワケン</t>
    </rPh>
    <rPh sb="3" eb="6">
      <t>カナザワシ</t>
    </rPh>
    <rPh sb="6" eb="9">
      <t>ニノミヤマチ</t>
    </rPh>
    <phoneticPr fontId="2"/>
  </si>
  <si>
    <t>JR東大宮駅　徒歩12分</t>
    <rPh sb="2" eb="3">
      <t>ヒガシ</t>
    </rPh>
    <rPh sb="3" eb="5">
      <t>オオミヤ</t>
    </rPh>
    <rPh sb="5" eb="6">
      <t>エキ</t>
    </rPh>
    <rPh sb="7" eb="9">
      <t>トホ</t>
    </rPh>
    <rPh sb="11" eb="12">
      <t>フン</t>
    </rPh>
    <phoneticPr fontId="2"/>
  </si>
  <si>
    <t>全室個室14.99㎡～17.21㎡</t>
    <rPh sb="0" eb="2">
      <t>ゼンシツ</t>
    </rPh>
    <rPh sb="2" eb="4">
      <t>コシツ</t>
    </rPh>
    <phoneticPr fontId="2"/>
  </si>
  <si>
    <t>緑区</t>
    <rPh sb="0" eb="2">
      <t>ミドリク</t>
    </rPh>
    <phoneticPr fontId="2"/>
  </si>
  <si>
    <t>ReHOPE浦和美園</t>
    <phoneticPr fontId="2"/>
  </si>
  <si>
    <t>美園1-36-28</t>
    <phoneticPr fontId="2"/>
  </si>
  <si>
    <t>048-829-9413</t>
    <phoneticPr fontId="2"/>
  </si>
  <si>
    <t>全室個室13.02㎡～13.99㎡</t>
    <phoneticPr fontId="2"/>
  </si>
  <si>
    <t>1176520599</t>
    <phoneticPr fontId="2"/>
  </si>
  <si>
    <t>エクラシア武蔵浦和</t>
    <rPh sb="5" eb="9">
      <t>ムサシウラワ</t>
    </rPh>
    <phoneticPr fontId="2"/>
  </si>
  <si>
    <t>全室個室13.20㎡～13.79㎡</t>
    <rPh sb="0" eb="2">
      <t>ゼンシツ</t>
    </rPh>
    <rPh sb="2" eb="4">
      <t>コシツ</t>
    </rPh>
    <phoneticPr fontId="2"/>
  </si>
  <si>
    <t>JR武蔵浦和駅バス５分・降車後３分</t>
    <rPh sb="2" eb="7">
      <t>ムサシウラワエキ</t>
    </rPh>
    <rPh sb="10" eb="11">
      <t>フン</t>
    </rPh>
    <rPh sb="12" eb="14">
      <t>コウシャ</t>
    </rPh>
    <rPh sb="14" eb="15">
      <t>ゴ</t>
    </rPh>
    <rPh sb="16" eb="17">
      <t>プン</t>
    </rPh>
    <phoneticPr fontId="2"/>
  </si>
  <si>
    <t>株式会社ウェルオフ東部</t>
    <rPh sb="0" eb="4">
      <t>カブシキガイシャ</t>
    </rPh>
    <rPh sb="9" eb="11">
      <t>トウブ</t>
    </rPh>
    <phoneticPr fontId="2"/>
  </si>
  <si>
    <t>さいたま市南区根岸1-3-9 ツネビル1F</t>
    <rPh sb="4" eb="5">
      <t>シ</t>
    </rPh>
    <rPh sb="5" eb="7">
      <t>ミナミク</t>
    </rPh>
    <rPh sb="7" eb="9">
      <t>ネギシ</t>
    </rPh>
    <phoneticPr fontId="2"/>
  </si>
  <si>
    <t>336-0031</t>
    <phoneticPr fontId="2"/>
  </si>
  <si>
    <t>見沼区</t>
    <rPh sb="0" eb="2">
      <t>ミヌマ</t>
    </rPh>
    <rPh sb="2" eb="3">
      <t>ク</t>
    </rPh>
    <phoneticPr fontId="2"/>
  </si>
  <si>
    <t>048‐878-9697</t>
    <phoneticPr fontId="2"/>
  </si>
  <si>
    <t>048-714-0481</t>
    <phoneticPr fontId="2"/>
  </si>
  <si>
    <t>東京都港区港南2-15-3 品川インターシティC棟12階</t>
    <rPh sb="0" eb="3">
      <t>トウキョウト</t>
    </rPh>
    <rPh sb="3" eb="5">
      <t>ミナトク</t>
    </rPh>
    <rPh sb="5" eb="7">
      <t>コウナン</t>
    </rPh>
    <rPh sb="14" eb="16">
      <t>シナガワ</t>
    </rPh>
    <rPh sb="24" eb="25">
      <t>トウ</t>
    </rPh>
    <rPh sb="27" eb="28">
      <t>カイ</t>
    </rPh>
    <phoneticPr fontId="2"/>
  </si>
  <si>
    <t>ケア・ブリッジ見沼</t>
    <rPh sb="7" eb="9">
      <t>ミヌマ</t>
    </rPh>
    <phoneticPr fontId="2"/>
  </si>
  <si>
    <t>堀崎町550、551</t>
    <rPh sb="0" eb="3">
      <t>ホリサキチョウ</t>
    </rPh>
    <phoneticPr fontId="2"/>
  </si>
  <si>
    <t>全室個室15.25㎡～16.29㎡</t>
    <rPh sb="0" eb="2">
      <t>ゼンシツ</t>
    </rPh>
    <rPh sb="2" eb="4">
      <t>コシツ</t>
    </rPh>
    <phoneticPr fontId="2"/>
  </si>
  <si>
    <t>東武アーバンパークライン大和田駅　徒歩14分</t>
    <rPh sb="0" eb="2">
      <t>トウブ</t>
    </rPh>
    <rPh sb="12" eb="15">
      <t>オオワダ</t>
    </rPh>
    <rPh sb="15" eb="16">
      <t>エキ</t>
    </rPh>
    <rPh sb="17" eb="19">
      <t>トホ</t>
    </rPh>
    <rPh sb="21" eb="22">
      <t>フン</t>
    </rPh>
    <phoneticPr fontId="2"/>
  </si>
  <si>
    <t>株式会社フォルテ</t>
    <rPh sb="0" eb="4">
      <t>カブシキガイシャ</t>
    </rPh>
    <phoneticPr fontId="2"/>
  </si>
  <si>
    <t>大阪府大阪市中央区谷町2-2-22　8F</t>
    <rPh sb="0" eb="3">
      <t>オオサカフ</t>
    </rPh>
    <rPh sb="3" eb="6">
      <t>オオサカシ</t>
    </rPh>
    <rPh sb="6" eb="9">
      <t>チュウオウク</t>
    </rPh>
    <rPh sb="9" eb="10">
      <t>タニ</t>
    </rPh>
    <rPh sb="10" eb="11">
      <t>マチ</t>
    </rPh>
    <phoneticPr fontId="2"/>
  </si>
  <si>
    <t>南与野ガーデン</t>
    <rPh sb="0" eb="3">
      <t>ミナミヨノ</t>
    </rPh>
    <phoneticPr fontId="2"/>
  </si>
  <si>
    <t>鈴谷5-9-28</t>
    <rPh sb="0" eb="2">
      <t>スズヤ</t>
    </rPh>
    <phoneticPr fontId="2"/>
  </si>
  <si>
    <t>JR南与野駅　徒歩９分</t>
    <rPh sb="2" eb="6">
      <t>ミナミヨノエキ</t>
    </rPh>
    <rPh sb="7" eb="9">
      <t>トホ</t>
    </rPh>
    <rPh sb="10" eb="11">
      <t>フン</t>
    </rPh>
    <phoneticPr fontId="2"/>
  </si>
  <si>
    <t>株式会社ケアギバー・ジャパン</t>
    <rPh sb="0" eb="4">
      <t>カブシキガイシャ</t>
    </rPh>
    <phoneticPr fontId="2"/>
  </si>
  <si>
    <t>東京都港区芝大門２－３－１１　芝清水ビル２階</t>
    <rPh sb="0" eb="3">
      <t>トウキョウト</t>
    </rPh>
    <rPh sb="3" eb="5">
      <t>ミナトク</t>
    </rPh>
    <rPh sb="5" eb="6">
      <t>シバ</t>
    </rPh>
    <rPh sb="6" eb="8">
      <t>ダイモン</t>
    </rPh>
    <rPh sb="15" eb="16">
      <t>シバ</t>
    </rPh>
    <rPh sb="16" eb="18">
      <t>シミズ</t>
    </rPh>
    <rPh sb="21" eb="22">
      <t>カイ</t>
    </rPh>
    <phoneticPr fontId="2"/>
  </si>
  <si>
    <r>
      <t>東京都新宿区西新宿6-5-1　新宿アイランドタワー</t>
    </r>
    <r>
      <rPr>
        <sz val="11"/>
        <rFont val="ＭＳ Ｐゴシック"/>
        <family val="3"/>
        <charset val="128"/>
      </rPr>
      <t>29</t>
    </r>
    <r>
      <rPr>
        <sz val="11"/>
        <rFont val="ＭＳ Ｐゴシック"/>
        <family val="3"/>
        <charset val="128"/>
      </rPr>
      <t>階</t>
    </r>
    <rPh sb="0" eb="3">
      <t>トウキョウト</t>
    </rPh>
    <rPh sb="3" eb="6">
      <t>シンジュクク</t>
    </rPh>
    <rPh sb="6" eb="9">
      <t>ニシシンジュク</t>
    </rPh>
    <rPh sb="15" eb="17">
      <t>シンジュク</t>
    </rPh>
    <rPh sb="27" eb="28">
      <t>カイ</t>
    </rPh>
    <phoneticPr fontId="2"/>
  </si>
  <si>
    <t>1176520730</t>
    <phoneticPr fontId="2"/>
  </si>
  <si>
    <t>桜区</t>
    <rPh sb="0" eb="2">
      <t>サクラク</t>
    </rPh>
    <phoneticPr fontId="2"/>
  </si>
  <si>
    <t>白鍬1107</t>
    <rPh sb="0" eb="2">
      <t>シラクワ</t>
    </rPh>
    <phoneticPr fontId="2"/>
  </si>
  <si>
    <t>048-789-6240</t>
    <phoneticPr fontId="2"/>
  </si>
  <si>
    <t>電車・バス]利用の場合
与野本町駅からバスで6分、「八王子」停留所下車、徒歩3分</t>
    <phoneticPr fontId="2"/>
  </si>
  <si>
    <t>人</t>
    <rPh sb="0" eb="1">
      <t>ニン</t>
    </rPh>
    <phoneticPr fontId="2"/>
  </si>
  <si>
    <t>048-767-5692</t>
  </si>
  <si>
    <t>105-0012</t>
    <phoneticPr fontId="2"/>
  </si>
  <si>
    <t>中央区</t>
    <phoneticPr fontId="2"/>
  </si>
  <si>
    <t>全室個室
15.12㎡～15.40㎡</t>
    <rPh sb="0" eb="2">
      <t>ゼンシツ</t>
    </rPh>
    <rPh sb="2" eb="4">
      <t>コシツ</t>
    </rPh>
    <phoneticPr fontId="2"/>
  </si>
  <si>
    <t>大戸6-10-11</t>
    <rPh sb="0" eb="2">
      <t>オオト</t>
    </rPh>
    <phoneticPr fontId="2"/>
  </si>
  <si>
    <t>東京都港区西新橋3-15-12</t>
    <rPh sb="0" eb="3">
      <t>トウキョウト</t>
    </rPh>
    <rPh sb="3" eb="5">
      <t>ミナトク</t>
    </rPh>
    <rPh sb="5" eb="8">
      <t>ニシシンバシ</t>
    </rPh>
    <phoneticPr fontId="2"/>
  </si>
  <si>
    <t>（仮称）オウカス浦和針ヶ谷</t>
    <rPh sb="1" eb="3">
      <t>カショウ</t>
    </rPh>
    <rPh sb="8" eb="10">
      <t>ウラワ</t>
    </rPh>
    <rPh sb="10" eb="13">
      <t>ハリガヤ</t>
    </rPh>
    <phoneticPr fontId="2"/>
  </si>
  <si>
    <t>-</t>
    <phoneticPr fontId="2"/>
  </si>
  <si>
    <t>浦和区</t>
    <rPh sb="0" eb="2">
      <t>ウラワ</t>
    </rPh>
    <rPh sb="2" eb="3">
      <t>ク</t>
    </rPh>
    <phoneticPr fontId="2"/>
  </si>
  <si>
    <t>針ヶ谷1-6-1</t>
    <rPh sb="0" eb="3">
      <t>ハリガヤ</t>
    </rPh>
    <phoneticPr fontId="2"/>
  </si>
  <si>
    <t>全室個室21.25㎡～55.19㎡</t>
    <rPh sb="0" eb="2">
      <t>ゼンシツ</t>
    </rPh>
    <rPh sb="2" eb="4">
      <t>コシツ</t>
    </rPh>
    <phoneticPr fontId="2"/>
  </si>
  <si>
    <t>JR京浜東北線「北浦和」駅　徒歩11分
JR京浜東北線「与野」駅　徒歩9分</t>
    <rPh sb="2" eb="4">
      <t>ケイヒン</t>
    </rPh>
    <rPh sb="4" eb="7">
      <t>トウホクセン</t>
    </rPh>
    <rPh sb="8" eb="9">
      <t>キタ</t>
    </rPh>
    <rPh sb="9" eb="11">
      <t>ウラワ</t>
    </rPh>
    <rPh sb="12" eb="13">
      <t>エキ</t>
    </rPh>
    <rPh sb="14" eb="16">
      <t>トホ</t>
    </rPh>
    <rPh sb="18" eb="19">
      <t>プン</t>
    </rPh>
    <rPh sb="28" eb="30">
      <t>ヨノ</t>
    </rPh>
    <phoneticPr fontId="2"/>
  </si>
  <si>
    <t>野村不動産ウェルネス株式会社</t>
    <rPh sb="0" eb="2">
      <t>ノムラ</t>
    </rPh>
    <rPh sb="2" eb="5">
      <t>フドウサン</t>
    </rPh>
    <rPh sb="10" eb="14">
      <t>カブシキガイシャ</t>
    </rPh>
    <phoneticPr fontId="2"/>
  </si>
  <si>
    <t>東京都新宿区西新宿1-26-2</t>
    <rPh sb="0" eb="3">
      <t>トウキョウト</t>
    </rPh>
    <rPh sb="3" eb="6">
      <t>シンジュクク</t>
    </rPh>
    <rPh sb="6" eb="7">
      <t>ニシ</t>
    </rPh>
    <rPh sb="7" eb="9">
      <t>シンジュク</t>
    </rPh>
    <phoneticPr fontId="2"/>
  </si>
  <si>
    <t>R8
1月下旬</t>
    <rPh sb="4" eb="5">
      <t>ガツ</t>
    </rPh>
    <rPh sb="5" eb="7">
      <t>ゲジュン</t>
    </rPh>
    <phoneticPr fontId="2"/>
  </si>
  <si>
    <t>050-6861-9171</t>
    <phoneticPr fontId="2"/>
  </si>
  <si>
    <t xml:space="preserve">336-0024 </t>
    <phoneticPr fontId="2"/>
  </si>
  <si>
    <t>株式会社ハートネクサス</t>
    <rPh sb="0" eb="4">
      <t>カブシキガイシャ</t>
    </rPh>
    <phoneticPr fontId="2"/>
  </si>
  <si>
    <t>（令和６年４月１日現在）</t>
    <rPh sb="1" eb="3">
      <t>レイワ</t>
    </rPh>
    <phoneticPr fontId="2"/>
  </si>
  <si>
    <t>R5.8.1～R6.7.31休止中</t>
    <phoneticPr fontId="2"/>
  </si>
  <si>
    <t>(令和６年４月１日現在)</t>
    <rPh sb="6" eb="7">
      <t>ガツ</t>
    </rPh>
    <phoneticPr fontId="2"/>
  </si>
  <si>
    <t>埼玉県白岡市小久喜７３６番地１フエンテ２０１号室</t>
    <rPh sb="0" eb="3">
      <t>サイタマケン</t>
    </rPh>
    <rPh sb="3" eb="6">
      <t>シラオカシ</t>
    </rPh>
    <rPh sb="6" eb="7">
      <t>ショウ</t>
    </rPh>
    <rPh sb="7" eb="9">
      <t>クキ</t>
    </rPh>
    <rPh sb="12" eb="14">
      <t>バンチ</t>
    </rPh>
    <rPh sb="22" eb="24">
      <t>ゴウシツ</t>
    </rPh>
    <phoneticPr fontId="2"/>
  </si>
  <si>
    <t>南区鹿手袋4-5-10</t>
    <rPh sb="0" eb="2">
      <t>ミナミク</t>
    </rPh>
    <rPh sb="2" eb="5">
      <t>シカテブクロ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</si>
</sst>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4"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sz val="8"/>
      <name val="ＭＳ Ｐゴシック"/>
      <family val="3"/>
      <charset val="128"/>
    </font>
    <font>
      <sz val="10.5"/>
      <name val="ＭＳ Ｐゴシック"/>
      <family val="3"/>
      <charset val="128"/>
    </font>
    <font>
      <sz val="13"/>
      <name val="ＭＳ Ｐゴシック"/>
      <family val="3"/>
      <charset val="128"/>
    </font>
    <font>
      <sz val="18"/>
      <name val="HGS創英角ｺﾞｼｯｸUB"/>
      <family val="3"/>
      <charset val="128"/>
    </font>
    <font>
      <sz val="20"/>
      <name val="HGS創英角ｺﾞｼｯｸUB"/>
      <family val="3"/>
      <charset val="128"/>
    </font>
    <font>
      <sz val="9"/>
      <name val="ＭＳ Ｐゴシック"/>
      <family val="3"/>
      <charset val="128"/>
    </font>
    <font>
      <sz val="10"/>
      <name val="ＭＳ Ｐゴシック"/>
      <family val="3"/>
      <charset val="128"/>
    </font>
    <font>
      <sz val="11"/>
      <color indexed="8"/>
      <name val="ＭＳ Ｐゴシック"/>
      <family val="3"/>
      <charset val="128"/>
    </font>
    <font>
      <sz val="11"/>
      <name val="ＭＳ ゴシック"/>
      <family val="3"/>
      <charset val="128"/>
    </font>
    <font>
      <sz val="11"/>
      <color rgb="FFFF0000"/>
      <name val="ＭＳ Ｐゴシック"/>
      <family val="3"/>
      <charset val="128"/>
    </font>
    <font>
      <sz val="11"/>
      <color rgb="FF333333"/>
      <name val="ＭＳ Ｐゴシック"/>
      <family val="3"/>
      <charset val="128"/>
    </font>
    <font>
      <sz val="18"/>
      <color rgb="FFFF0000"/>
      <name val="HGS創英角ｺﾞｼｯｸUB"/>
      <family val="3"/>
      <charset val="128"/>
    </font>
    <font>
      <sz val="16"/>
      <name val="ＭＳ Ｐゴシック"/>
      <family val="3"/>
      <charset val="128"/>
    </font>
    <font>
      <b/>
      <sz val="9"/>
      <color indexed="81"/>
      <name val="ＭＳ Ｐゴシック"/>
      <family val="3"/>
      <charset val="128"/>
    </font>
    <font>
      <sz val="12"/>
      <name val="ＭＳ Ｐゴシック"/>
      <family val="3"/>
      <charset val="128"/>
    </font>
    <font>
      <sz val="20"/>
      <name val="HGP創英角ｺﾞｼｯｸUB"/>
      <family val="3"/>
      <charset val="128"/>
    </font>
    <font>
      <sz val="11"/>
      <color theme="1"/>
      <name val="ＭＳ Ｐゴシック"/>
      <family val="2"/>
      <scheme val="minor"/>
    </font>
    <font>
      <sz val="6"/>
      <name val="ＭＳ Ｐゴシック"/>
      <family val="2"/>
      <charset val="128"/>
      <scheme val="minor"/>
    </font>
    <font>
      <sz val="14"/>
      <color theme="1"/>
      <name val="ＭＳ Ｐゴシック"/>
      <family val="3"/>
      <charset val="128"/>
    </font>
    <font>
      <sz val="20"/>
      <name val="ＭＳ Ｐゴシック"/>
      <family val="3"/>
      <charset val="128"/>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double">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theme="2"/>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0" fillId="0" borderId="0"/>
  </cellStyleXfs>
  <cellXfs count="465">
    <xf numFmtId="0" fontId="0" fillId="0" borderId="0" xfId="0"/>
    <xf numFmtId="0" fontId="0" fillId="2"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49"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ill="1" applyBorder="1" applyAlignment="1">
      <alignment horizontal="center" vertical="center"/>
    </xf>
    <xf numFmtId="0" fontId="0" fillId="0" borderId="1" xfId="0"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0" fillId="3" borderId="0" xfId="0" applyFill="1" applyAlignment="1">
      <alignment horizontal="center"/>
    </xf>
    <xf numFmtId="0" fontId="0" fillId="3" borderId="0" xfId="0" applyFont="1" applyFill="1" applyAlignment="1">
      <alignment horizontal="center"/>
    </xf>
    <xf numFmtId="0" fontId="0" fillId="0" borderId="1" xfId="0" applyFont="1" applyFill="1" applyBorder="1" applyAlignment="1">
      <alignment horizontal="center" vertical="center"/>
    </xf>
    <xf numFmtId="0" fontId="1" fillId="0" borderId="0" xfId="0" applyFont="1" applyAlignment="1">
      <alignment horizontal="center"/>
    </xf>
    <xf numFmtId="0" fontId="1" fillId="0" borderId="1"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5" xfId="0" applyFill="1" applyBorder="1" applyAlignment="1">
      <alignment horizontal="center" vertical="center"/>
    </xf>
    <xf numFmtId="176" fontId="0" fillId="0" borderId="1" xfId="0" applyNumberFormat="1" applyFill="1" applyBorder="1" applyAlignment="1">
      <alignment horizontal="center" vertical="center"/>
    </xf>
    <xf numFmtId="0" fontId="0" fillId="0" borderId="9" xfId="0" applyFill="1" applyBorder="1" applyAlignment="1">
      <alignment horizontal="center" vertical="center"/>
    </xf>
    <xf numFmtId="0" fontId="0" fillId="3" borderId="1" xfId="0" applyFill="1" applyBorder="1" applyAlignment="1">
      <alignment horizontal="center" vertical="center" wrapText="1"/>
    </xf>
    <xf numFmtId="0" fontId="19" fillId="0" borderId="0" xfId="0" quotePrefix="1" applyFont="1" applyAlignment="1">
      <alignment horizontal="left" vertical="center"/>
    </xf>
    <xf numFmtId="0" fontId="7" fillId="3" borderId="0" xfId="0" applyFont="1" applyFill="1" applyAlignment="1">
      <alignment horizontal="left" vertical="center"/>
    </xf>
    <xf numFmtId="0" fontId="0" fillId="3" borderId="0" xfId="0" applyFill="1"/>
    <xf numFmtId="0" fontId="0" fillId="3" borderId="0" xfId="0" applyFill="1" applyAlignment="1">
      <alignment wrapText="1"/>
    </xf>
    <xf numFmtId="0" fontId="6" fillId="0" borderId="0" xfId="0" applyFont="1" applyAlignment="1">
      <alignment horizontal="left"/>
    </xf>
    <xf numFmtId="0" fontId="0" fillId="0" borderId="0" xfId="0" applyFill="1" applyBorder="1" applyAlignment="1">
      <alignment horizontal="center" vertical="center"/>
    </xf>
    <xf numFmtId="0" fontId="1" fillId="0" borderId="0" xfId="1"/>
    <xf numFmtId="0" fontId="1" fillId="0" borderId="0" xfId="1" applyFont="1" applyAlignment="1">
      <alignment horizontal="center"/>
    </xf>
    <xf numFmtId="0" fontId="8" fillId="0" borderId="0" xfId="1" quotePrefix="1" applyFont="1" applyAlignment="1">
      <alignment horizontal="left" vertical="center"/>
    </xf>
    <xf numFmtId="0" fontId="1" fillId="0" borderId="0" xfId="1" applyAlignment="1">
      <alignment horizontal="center"/>
    </xf>
    <xf numFmtId="0" fontId="1" fillId="0" borderId="0" xfId="1" applyAlignment="1">
      <alignment wrapText="1"/>
    </xf>
    <xf numFmtId="49" fontId="1" fillId="0" borderId="0" xfId="1" applyNumberFormat="1" applyAlignment="1">
      <alignment horizontal="center" vertical="center" wrapText="1"/>
    </xf>
    <xf numFmtId="49" fontId="1" fillId="0" borderId="0" xfId="1" applyNumberFormat="1"/>
    <xf numFmtId="0" fontId="1" fillId="0" borderId="0" xfId="1" applyAlignment="1">
      <alignment vertical="center" wrapText="1"/>
    </xf>
    <xf numFmtId="49" fontId="1" fillId="0" borderId="0" xfId="1" applyNumberFormat="1" applyAlignment="1">
      <alignment horizontal="center"/>
    </xf>
    <xf numFmtId="0" fontId="3" fillId="0" borderId="0" xfId="1" applyFont="1" applyAlignment="1">
      <alignment horizontal="right"/>
    </xf>
    <xf numFmtId="0" fontId="1" fillId="0" borderId="0" xfId="1" applyAlignment="1">
      <alignment horizontal="center" vertical="center"/>
    </xf>
    <xf numFmtId="57" fontId="1" fillId="0" borderId="0" xfId="1" applyNumberFormat="1"/>
    <xf numFmtId="0" fontId="7" fillId="0" borderId="0" xfId="1" applyFont="1" applyAlignment="1">
      <alignment horizontal="left" vertical="center"/>
    </xf>
    <xf numFmtId="0" fontId="1" fillId="3" borderId="0" xfId="1" applyFill="1" applyAlignment="1">
      <alignment horizontal="center"/>
    </xf>
    <xf numFmtId="0" fontId="1" fillId="3" borderId="0" xfId="1" applyFont="1" applyFill="1" applyAlignment="1">
      <alignment horizontal="center"/>
    </xf>
    <xf numFmtId="49" fontId="1" fillId="3" borderId="0" xfId="1" applyNumberFormat="1" applyFill="1"/>
    <xf numFmtId="0" fontId="1" fillId="3" borderId="0" xfId="1" applyFill="1" applyAlignment="1">
      <alignment vertical="center" wrapText="1"/>
    </xf>
    <xf numFmtId="49" fontId="1" fillId="3" borderId="0" xfId="1" applyNumberFormat="1" applyFill="1" applyAlignment="1">
      <alignment horizontal="center"/>
    </xf>
    <xf numFmtId="0" fontId="4" fillId="2" borderId="0" xfId="1" applyFont="1" applyFill="1" applyAlignment="1">
      <alignment vertical="center" textRotation="255"/>
    </xf>
    <xf numFmtId="0" fontId="1" fillId="2" borderId="2" xfId="1" applyFill="1" applyBorder="1" applyAlignment="1">
      <alignment horizontal="center" vertical="center" wrapText="1"/>
    </xf>
    <xf numFmtId="0" fontId="1" fillId="2" borderId="3" xfId="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3" xfId="1" applyFill="1" applyBorder="1" applyAlignment="1">
      <alignment vertical="center" wrapText="1"/>
    </xf>
    <xf numFmtId="0" fontId="1" fillId="2" borderId="2" xfId="1" applyFill="1" applyBorder="1" applyAlignment="1">
      <alignment horizontal="center" vertical="center"/>
    </xf>
    <xf numFmtId="49" fontId="1" fillId="2" borderId="2" xfId="1" applyNumberFormat="1" applyFill="1" applyBorder="1" applyAlignment="1">
      <alignment horizontal="center" vertical="center" wrapText="1"/>
    </xf>
    <xf numFmtId="0" fontId="1" fillId="0" borderId="1" xfId="1" applyBorder="1" applyAlignment="1">
      <alignment horizontal="center" vertical="center"/>
    </xf>
    <xf numFmtId="0" fontId="1" fillId="0" borderId="5" xfId="1" applyBorder="1" applyAlignment="1">
      <alignment vertical="center"/>
    </xf>
    <xf numFmtId="0" fontId="1" fillId="0" borderId="6" xfId="1" applyBorder="1" applyAlignment="1">
      <alignment vertical="center"/>
    </xf>
    <xf numFmtId="0" fontId="1" fillId="0" borderId="0" xfId="1" applyAlignment="1">
      <alignment vertical="center"/>
    </xf>
    <xf numFmtId="57" fontId="1" fillId="0" borderId="0" xfId="1" applyNumberFormat="1" applyAlignment="1">
      <alignment vertical="center" wrapText="1"/>
    </xf>
    <xf numFmtId="0" fontId="1" fillId="0" borderId="14" xfId="1" applyFill="1" applyBorder="1" applyAlignment="1">
      <alignment horizontal="center" vertical="center"/>
    </xf>
    <xf numFmtId="0" fontId="1" fillId="0" borderId="1" xfId="1" applyFill="1" applyBorder="1" applyAlignment="1">
      <alignment horizontal="center" vertical="center"/>
    </xf>
    <xf numFmtId="0" fontId="1" fillId="0" borderId="0" xfId="1" applyFill="1" applyAlignment="1">
      <alignment horizontal="left" vertical="center"/>
    </xf>
    <xf numFmtId="0" fontId="1" fillId="0" borderId="1" xfId="1" applyFill="1" applyBorder="1" applyAlignment="1">
      <alignment horizontal="distributed" vertical="center" wrapText="1"/>
    </xf>
    <xf numFmtId="0" fontId="1" fillId="0" borderId="1" xfId="1" applyFill="1" applyBorder="1" applyAlignment="1">
      <alignment horizontal="center" vertical="center" wrapText="1"/>
    </xf>
    <xf numFmtId="0" fontId="1" fillId="0" borderId="5" xfId="1" applyFill="1" applyBorder="1" applyAlignment="1">
      <alignment horizontal="center" vertical="center" wrapText="1"/>
    </xf>
    <xf numFmtId="0" fontId="1" fillId="0" borderId="1" xfId="1" applyFill="1" applyBorder="1" applyAlignment="1">
      <alignment horizontal="right" vertical="center"/>
    </xf>
    <xf numFmtId="49" fontId="1" fillId="0" borderId="1" xfId="1" applyNumberFormat="1" applyFill="1" applyBorder="1" applyAlignment="1">
      <alignment horizontal="center" vertical="center" wrapText="1"/>
    </xf>
    <xf numFmtId="0" fontId="1" fillId="0" borderId="1" xfId="1" applyFill="1" applyBorder="1" applyAlignment="1">
      <alignment vertical="center" wrapText="1"/>
    </xf>
    <xf numFmtId="0" fontId="1" fillId="0" borderId="1" xfId="1" applyFont="1" applyFill="1" applyBorder="1" applyAlignment="1">
      <alignment vertical="center" wrapText="1"/>
    </xf>
    <xf numFmtId="49" fontId="1" fillId="0" borderId="4" xfId="1" applyNumberFormat="1" applyFill="1" applyBorder="1" applyAlignment="1">
      <alignment horizontal="center" vertical="center" wrapText="1"/>
    </xf>
    <xf numFmtId="49" fontId="1" fillId="0" borderId="4" xfId="1" applyNumberFormat="1" applyFill="1" applyBorder="1" applyAlignment="1">
      <alignment vertical="center" wrapText="1"/>
    </xf>
    <xf numFmtId="0" fontId="1" fillId="0" borderId="1" xfId="1" applyFont="1" applyFill="1" applyBorder="1" applyAlignment="1">
      <alignment horizontal="center" vertical="center"/>
    </xf>
    <xf numFmtId="0" fontId="1" fillId="0" borderId="5" xfId="1" applyFill="1" applyBorder="1" applyAlignment="1">
      <alignment vertical="center"/>
    </xf>
    <xf numFmtId="0" fontId="1" fillId="0" borderId="6" xfId="1" applyFill="1" applyBorder="1" applyAlignment="1">
      <alignment wrapText="1"/>
    </xf>
    <xf numFmtId="0" fontId="1" fillId="0" borderId="0" xfId="1" applyFill="1"/>
    <xf numFmtId="57" fontId="1" fillId="0" borderId="0" xfId="1" applyNumberFormat="1" applyFill="1"/>
    <xf numFmtId="0" fontId="1" fillId="0" borderId="0" xfId="1" applyNumberFormat="1" applyFill="1"/>
    <xf numFmtId="0" fontId="1" fillId="0" borderId="7" xfId="1" applyFill="1" applyBorder="1" applyAlignment="1">
      <alignment horizontal="center" vertical="center"/>
    </xf>
    <xf numFmtId="0" fontId="1" fillId="0" borderId="1" xfId="1" applyFill="1" applyBorder="1" applyAlignment="1">
      <alignment horizontal="left" vertical="center" wrapText="1"/>
    </xf>
    <xf numFmtId="49" fontId="1" fillId="0" borderId="1" xfId="1"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3" fontId="1" fillId="0" borderId="1" xfId="1" applyNumberFormat="1" applyFill="1" applyBorder="1" applyAlignment="1">
      <alignment horizontal="center" vertical="center" wrapText="1"/>
    </xf>
    <xf numFmtId="49" fontId="1" fillId="0" borderId="1" xfId="1" applyNumberFormat="1" applyFill="1" applyBorder="1" applyAlignment="1">
      <alignment horizontal="center" vertical="center"/>
    </xf>
    <xf numFmtId="49" fontId="1" fillId="0" borderId="1" xfId="1" applyNumberFormat="1" applyFill="1" applyBorder="1" applyAlignment="1">
      <alignment vertical="center" wrapText="1"/>
    </xf>
    <xf numFmtId="0" fontId="1" fillId="0" borderId="6" xfId="1" applyFill="1" applyBorder="1"/>
    <xf numFmtId="3" fontId="1" fillId="0" borderId="1" xfId="1" applyNumberFormat="1" applyFont="1" applyFill="1" applyBorder="1" applyAlignment="1">
      <alignment horizontal="center" vertical="center" wrapText="1"/>
    </xf>
    <xf numFmtId="0" fontId="1" fillId="0" borderId="0" xfId="1" applyFill="1" applyAlignment="1">
      <alignment vertical="top"/>
    </xf>
    <xf numFmtId="57" fontId="1" fillId="0" borderId="0" xfId="1" applyNumberFormat="1" applyFill="1" applyAlignment="1">
      <alignment vertical="top"/>
    </xf>
    <xf numFmtId="0" fontId="1" fillId="0" borderId="0" xfId="1" applyNumberFormat="1" applyFill="1" applyAlignment="1">
      <alignment vertical="top"/>
    </xf>
    <xf numFmtId="0" fontId="1" fillId="0" borderId="1" xfId="1" applyFill="1" applyBorder="1" applyAlignment="1">
      <alignment horizontal="right" vertical="center" wrapText="1"/>
    </xf>
    <xf numFmtId="3" fontId="1" fillId="0" borderId="1" xfId="1" quotePrefix="1" applyNumberFormat="1" applyFill="1" applyBorder="1" applyAlignment="1">
      <alignment horizontal="center" vertical="center" wrapText="1"/>
    </xf>
    <xf numFmtId="0" fontId="1" fillId="0" borderId="6" xfId="1" applyFill="1" applyBorder="1" applyAlignment="1">
      <alignment vertical="top"/>
    </xf>
    <xf numFmtId="57" fontId="1" fillId="0" borderId="1" xfId="1" applyNumberFormat="1" applyFill="1" applyBorder="1" applyAlignment="1">
      <alignment horizontal="center" vertical="center"/>
    </xf>
    <xf numFmtId="0" fontId="1" fillId="0" borderId="5" xfId="1" applyFill="1" applyBorder="1"/>
    <xf numFmtId="0" fontId="1" fillId="0" borderId="1" xfId="1" applyFill="1" applyBorder="1"/>
    <xf numFmtId="0" fontId="1" fillId="0" borderId="1" xfId="1" quotePrefix="1" applyFill="1" applyBorder="1" applyAlignment="1">
      <alignment vertical="center" wrapText="1"/>
    </xf>
    <xf numFmtId="49" fontId="4" fillId="0" borderId="1" xfId="1" applyNumberFormat="1" applyFont="1" applyFill="1" applyBorder="1" applyAlignment="1">
      <alignment vertical="center" wrapText="1"/>
    </xf>
    <xf numFmtId="49" fontId="9" fillId="0" borderId="1" xfId="1" applyNumberFormat="1" applyFont="1" applyFill="1" applyBorder="1" applyAlignment="1">
      <alignment vertical="center" wrapText="1"/>
    </xf>
    <xf numFmtId="57" fontId="1" fillId="0" borderId="5" xfId="1" applyNumberFormat="1" applyFill="1" applyBorder="1"/>
    <xf numFmtId="0" fontId="1" fillId="0" borderId="5" xfId="1" applyFill="1" applyBorder="1" applyAlignment="1">
      <alignment wrapText="1"/>
    </xf>
    <xf numFmtId="3" fontId="10" fillId="0" borderId="1" xfId="1" applyNumberFormat="1" applyFont="1" applyFill="1" applyBorder="1" applyAlignment="1">
      <alignment horizontal="left" vertical="center" wrapText="1"/>
    </xf>
    <xf numFmtId="0" fontId="9" fillId="0" borderId="1" xfId="1" applyFont="1" applyFill="1" applyBorder="1" applyAlignment="1">
      <alignment vertical="center" wrapText="1"/>
    </xf>
    <xf numFmtId="0" fontId="5" fillId="0" borderId="1" xfId="1" applyFont="1" applyFill="1" applyBorder="1" applyAlignment="1">
      <alignment horizontal="center" vertical="center" wrapText="1"/>
    </xf>
    <xf numFmtId="3" fontId="10" fillId="0" borderId="1" xfId="1" applyNumberFormat="1" applyFont="1" applyFill="1" applyBorder="1" applyAlignment="1">
      <alignment horizontal="center" vertical="center" wrapText="1"/>
    </xf>
    <xf numFmtId="0" fontId="11" fillId="0" borderId="1" xfId="1" applyFont="1" applyFill="1" applyBorder="1" applyAlignment="1">
      <alignment horizontal="left" vertical="center" wrapText="1"/>
    </xf>
    <xf numFmtId="0" fontId="11" fillId="0" borderId="1" xfId="1" applyFont="1" applyFill="1" applyBorder="1" applyAlignment="1">
      <alignment horizontal="distributed" vertical="center" wrapText="1"/>
    </xf>
    <xf numFmtId="0" fontId="11" fillId="0" borderId="1" xfId="1" applyFont="1" applyFill="1" applyBorder="1" applyAlignment="1">
      <alignment horizontal="center" vertical="center" wrapText="1"/>
    </xf>
    <xf numFmtId="0" fontId="11" fillId="0" borderId="1" xfId="1" applyFont="1" applyFill="1" applyBorder="1" applyAlignment="1">
      <alignment horizontal="right" vertical="center"/>
    </xf>
    <xf numFmtId="49" fontId="11" fillId="0" borderId="1" xfId="1" applyNumberFormat="1" applyFont="1" applyFill="1" applyBorder="1" applyAlignment="1">
      <alignment horizontal="center" vertical="center" wrapText="1"/>
    </xf>
    <xf numFmtId="0" fontId="11" fillId="0" borderId="1" xfId="1" applyFont="1" applyFill="1" applyBorder="1" applyAlignment="1">
      <alignment vertical="center" wrapText="1"/>
    </xf>
    <xf numFmtId="49" fontId="1" fillId="0" borderId="1" xfId="1" applyNumberFormat="1" applyFont="1" applyFill="1" applyBorder="1" applyAlignment="1">
      <alignment horizontal="center" vertical="center"/>
    </xf>
    <xf numFmtId="49" fontId="1" fillId="0" borderId="1" xfId="1" applyNumberFormat="1" applyFont="1" applyFill="1" applyBorder="1" applyAlignment="1">
      <alignment vertical="center" wrapText="1"/>
    </xf>
    <xf numFmtId="0" fontId="5" fillId="0" borderId="5" xfId="1" applyFont="1" applyFill="1" applyBorder="1" applyAlignment="1">
      <alignment horizontal="center" vertical="center" wrapText="1"/>
    </xf>
    <xf numFmtId="0" fontId="12" fillId="0" borderId="6" xfId="1" applyFont="1" applyFill="1" applyBorder="1" applyAlignment="1">
      <alignment horizontal="left" vertical="center" wrapText="1" shrinkToFit="1"/>
    </xf>
    <xf numFmtId="0" fontId="1" fillId="0" borderId="1" xfId="1" applyFont="1" applyFill="1" applyBorder="1" applyAlignment="1">
      <alignment horizontal="left" vertical="center" shrinkToFit="1"/>
    </xf>
    <xf numFmtId="0" fontId="1" fillId="0" borderId="1" xfId="1" applyFont="1" applyFill="1" applyBorder="1" applyAlignment="1">
      <alignment horizontal="distributed" vertical="center" wrapText="1"/>
    </xf>
    <xf numFmtId="0" fontId="1" fillId="0" borderId="1" xfId="1" applyFont="1" applyFill="1" applyBorder="1" applyAlignment="1">
      <alignment horizontal="right" vertical="center"/>
    </xf>
    <xf numFmtId="0" fontId="1" fillId="0" borderId="1" xfId="1" applyFont="1" applyFill="1" applyBorder="1" applyAlignment="1">
      <alignment horizontal="left" vertical="center" wrapText="1"/>
    </xf>
    <xf numFmtId="0" fontId="10" fillId="0" borderId="1" xfId="1" applyFont="1" applyFill="1" applyBorder="1" applyAlignment="1">
      <alignment vertical="center" wrapText="1"/>
    </xf>
    <xf numFmtId="0" fontId="1" fillId="0" borderId="5" xfId="1" applyFont="1" applyFill="1" applyBorder="1"/>
    <xf numFmtId="0" fontId="1" fillId="0" borderId="6" xfId="1" applyFont="1" applyFill="1" applyBorder="1"/>
    <xf numFmtId="0" fontId="1" fillId="0" borderId="0" xfId="1" applyFont="1" applyFill="1"/>
    <xf numFmtId="57" fontId="1" fillId="0" borderId="0" xfId="1" applyNumberFormat="1" applyFont="1" applyFill="1"/>
    <xf numFmtId="0" fontId="1" fillId="0" borderId="0" xfId="1" applyNumberFormat="1" applyFont="1" applyFill="1"/>
    <xf numFmtId="0" fontId="1" fillId="3" borderId="1" xfId="1" applyFill="1" applyBorder="1" applyAlignment="1">
      <alignment horizontal="left" vertical="center" wrapText="1"/>
    </xf>
    <xf numFmtId="3" fontId="1" fillId="0" borderId="1" xfId="1" applyNumberFormat="1" applyFill="1" applyBorder="1" applyAlignment="1">
      <alignment horizontal="left" vertical="center" wrapText="1"/>
    </xf>
    <xf numFmtId="49" fontId="13" fillId="0" borderId="1" xfId="1" applyNumberFormat="1" applyFont="1" applyFill="1" applyBorder="1" applyAlignment="1">
      <alignment vertical="center" wrapText="1"/>
    </xf>
    <xf numFmtId="0" fontId="14" fillId="0" borderId="1" xfId="1" applyFont="1" applyFill="1" applyBorder="1" applyAlignment="1">
      <alignment horizontal="center" vertical="center"/>
    </xf>
    <xf numFmtId="3" fontId="1" fillId="0" borderId="1" xfId="1" applyNumberFormat="1" applyFont="1" applyFill="1" applyBorder="1" applyAlignment="1">
      <alignment horizontal="left" vertical="center" wrapText="1"/>
    </xf>
    <xf numFmtId="0" fontId="1" fillId="3" borderId="1" xfId="1" applyFill="1" applyBorder="1" applyAlignment="1">
      <alignment vertical="center" wrapText="1"/>
    </xf>
    <xf numFmtId="176" fontId="1" fillId="0" borderId="1" xfId="1" applyNumberFormat="1" applyFill="1" applyBorder="1" applyAlignment="1">
      <alignment horizontal="center" vertical="center" wrapText="1"/>
    </xf>
    <xf numFmtId="176" fontId="1" fillId="0" borderId="1" xfId="1" applyNumberFormat="1" applyFont="1" applyFill="1" applyBorder="1" applyAlignment="1">
      <alignment horizontal="center" vertical="center"/>
    </xf>
    <xf numFmtId="0" fontId="1" fillId="0" borderId="11" xfId="1" applyFill="1" applyBorder="1" applyAlignment="1">
      <alignment horizontal="center" vertical="center"/>
    </xf>
    <xf numFmtId="0" fontId="1" fillId="0" borderId="9" xfId="1" applyFill="1" applyBorder="1" applyAlignment="1">
      <alignment horizontal="left" vertical="center" wrapText="1"/>
    </xf>
    <xf numFmtId="0" fontId="1" fillId="0" borderId="9" xfId="1" applyFill="1" applyBorder="1" applyAlignment="1">
      <alignment horizontal="distributed" vertical="center" wrapText="1"/>
    </xf>
    <xf numFmtId="0" fontId="1" fillId="0" borderId="9" xfId="1" applyFont="1" applyFill="1" applyBorder="1" applyAlignment="1">
      <alignment horizontal="distributed" vertical="center" wrapText="1"/>
    </xf>
    <xf numFmtId="9" fontId="5" fillId="0" borderId="10" xfId="2" applyFont="1" applyFill="1" applyBorder="1" applyAlignment="1">
      <alignment horizontal="center" vertical="center" wrapText="1"/>
    </xf>
    <xf numFmtId="0" fontId="1" fillId="0" borderId="9" xfId="1" applyFont="1" applyFill="1" applyBorder="1" applyAlignment="1">
      <alignment horizontal="center" vertical="center" wrapText="1"/>
    </xf>
    <xf numFmtId="0" fontId="1" fillId="0" borderId="9" xfId="1" applyFill="1" applyBorder="1" applyAlignment="1">
      <alignment horizontal="right" vertical="center"/>
    </xf>
    <xf numFmtId="49" fontId="1" fillId="0" borderId="9" xfId="1" applyNumberFormat="1" applyFont="1" applyFill="1" applyBorder="1" applyAlignment="1">
      <alignment horizontal="center" vertical="center" wrapText="1"/>
    </xf>
    <xf numFmtId="3" fontId="1" fillId="0" borderId="9" xfId="1" applyNumberFormat="1" applyFont="1" applyFill="1" applyBorder="1" applyAlignment="1">
      <alignment horizontal="center" vertical="center" wrapText="1"/>
    </xf>
    <xf numFmtId="176" fontId="1" fillId="0" borderId="9" xfId="1" applyNumberFormat="1" applyFill="1" applyBorder="1" applyAlignment="1">
      <alignment horizontal="center" vertical="center" wrapText="1"/>
    </xf>
    <xf numFmtId="0" fontId="1" fillId="0" borderId="9" xfId="1" applyFill="1" applyBorder="1" applyAlignment="1">
      <alignment vertical="center" wrapText="1"/>
    </xf>
    <xf numFmtId="0" fontId="1" fillId="0" borderId="9" xfId="1" applyFont="1" applyFill="1" applyBorder="1" applyAlignment="1">
      <alignment vertical="center" wrapText="1"/>
    </xf>
    <xf numFmtId="176" fontId="1" fillId="0" borderId="9" xfId="1" applyNumberFormat="1" applyFont="1" applyFill="1" applyBorder="1" applyAlignment="1">
      <alignment horizontal="center" vertical="center"/>
    </xf>
    <xf numFmtId="49" fontId="1" fillId="0" borderId="9" xfId="1" applyNumberFormat="1" applyFill="1" applyBorder="1" applyAlignment="1">
      <alignment vertical="center" wrapText="1"/>
    </xf>
    <xf numFmtId="9" fontId="5" fillId="0" borderId="5" xfId="2" applyFont="1" applyFill="1" applyBorder="1" applyAlignment="1">
      <alignment horizontal="center" vertical="center" wrapText="1"/>
    </xf>
    <xf numFmtId="0" fontId="1" fillId="0" borderId="5" xfId="1" applyFill="1" applyBorder="1" applyAlignment="1">
      <alignment horizontal="center" vertical="center"/>
    </xf>
    <xf numFmtId="176" fontId="1" fillId="0" borderId="1" xfId="1" applyNumberFormat="1" applyFill="1" applyBorder="1" applyAlignment="1">
      <alignment horizontal="center" vertical="center"/>
    </xf>
    <xf numFmtId="0" fontId="1" fillId="0" borderId="9" xfId="1" applyFill="1" applyBorder="1" applyAlignment="1">
      <alignment horizontal="center" vertical="center"/>
    </xf>
    <xf numFmtId="0" fontId="1" fillId="3" borderId="1" xfId="1" applyFill="1" applyBorder="1" applyAlignment="1">
      <alignment horizontal="center" vertical="center" wrapText="1"/>
    </xf>
    <xf numFmtId="0" fontId="1" fillId="3" borderId="1" xfId="1" applyFill="1" applyBorder="1" applyAlignment="1">
      <alignment horizontal="right" vertical="center"/>
    </xf>
    <xf numFmtId="49" fontId="1" fillId="3" borderId="1" xfId="1" applyNumberFormat="1" applyFill="1" applyBorder="1" applyAlignment="1">
      <alignment horizontal="center" vertical="center" wrapText="1"/>
    </xf>
    <xf numFmtId="0" fontId="1" fillId="0" borderId="1" xfId="1" applyBorder="1" applyAlignment="1">
      <alignment vertical="center"/>
    </xf>
    <xf numFmtId="57" fontId="1" fillId="0" borderId="0" xfId="1" applyNumberFormat="1" applyAlignment="1">
      <alignment vertical="center"/>
    </xf>
    <xf numFmtId="0" fontId="1" fillId="0" borderId="0" xfId="1" applyNumberFormat="1" applyAlignment="1">
      <alignment vertical="center"/>
    </xf>
    <xf numFmtId="0" fontId="1" fillId="0" borderId="0" xfId="1" applyBorder="1" applyAlignment="1">
      <alignment horizontal="center"/>
    </xf>
    <xf numFmtId="0" fontId="1" fillId="0" borderId="0" xfId="1" applyBorder="1" applyAlignment="1">
      <alignment horizontal="left" vertical="center" wrapText="1"/>
    </xf>
    <xf numFmtId="0" fontId="1" fillId="0" borderId="0" xfId="1" applyBorder="1"/>
    <xf numFmtId="0" fontId="1" fillId="0" borderId="0" xfId="1" applyBorder="1" applyAlignment="1">
      <alignment wrapText="1"/>
    </xf>
    <xf numFmtId="49" fontId="1" fillId="0" borderId="0" xfId="1" applyNumberFormat="1" applyBorder="1" applyAlignment="1">
      <alignment horizontal="center" vertical="center" wrapText="1"/>
    </xf>
    <xf numFmtId="49" fontId="1" fillId="0" borderId="0" xfId="1" applyNumberFormat="1" applyBorder="1"/>
    <xf numFmtId="0" fontId="1" fillId="0" borderId="0" xfId="1" applyBorder="1" applyAlignment="1">
      <alignment vertical="center" wrapText="1"/>
    </xf>
    <xf numFmtId="49" fontId="1" fillId="0" borderId="0" xfId="1" applyNumberFormat="1" applyBorder="1" applyAlignment="1">
      <alignment horizontal="center"/>
    </xf>
    <xf numFmtId="0" fontId="1" fillId="0" borderId="0" xfId="1" applyNumberFormat="1"/>
    <xf numFmtId="0" fontId="6" fillId="0" borderId="0" xfId="1" applyFont="1" applyBorder="1" applyAlignment="1"/>
    <xf numFmtId="0" fontId="6" fillId="0" borderId="0" xfId="1" applyFont="1" applyBorder="1" applyAlignment="1">
      <alignment horizontal="left" vertical="top"/>
    </xf>
    <xf numFmtId="49" fontId="6" fillId="0" borderId="0" xfId="1" applyNumberFormat="1" applyFont="1" applyBorder="1" applyAlignment="1"/>
    <xf numFmtId="0" fontId="1" fillId="0" borderId="0" xfId="1" applyAlignment="1">
      <alignment horizontal="left" vertical="center" wrapText="1"/>
    </xf>
    <xf numFmtId="0" fontId="1" fillId="0" borderId="1" xfId="1" applyBorder="1" applyAlignment="1">
      <alignment horizontal="distributed" vertical="center" wrapText="1"/>
    </xf>
    <xf numFmtId="0" fontId="5" fillId="0" borderId="1" xfId="1" applyFont="1" applyBorder="1" applyAlignment="1">
      <alignment horizontal="center" vertical="center" wrapText="1"/>
    </xf>
    <xf numFmtId="0" fontId="5" fillId="0" borderId="5" xfId="1" applyFont="1" applyBorder="1" applyAlignment="1">
      <alignment horizontal="center" vertical="center" wrapText="1"/>
    </xf>
    <xf numFmtId="0" fontId="1" fillId="0" borderId="1" xfId="1" applyFont="1" applyFill="1" applyBorder="1" applyAlignment="1">
      <alignment vertical="center"/>
    </xf>
    <xf numFmtId="49" fontId="1" fillId="0" borderId="1" xfId="1" applyNumberFormat="1" applyFont="1" applyBorder="1" applyAlignment="1">
      <alignment horizontal="center" vertical="center" wrapText="1"/>
    </xf>
    <xf numFmtId="0" fontId="1" fillId="0" borderId="1" xfId="1" applyFont="1" applyBorder="1" applyAlignment="1">
      <alignment vertical="center" wrapText="1"/>
    </xf>
    <xf numFmtId="0" fontId="1" fillId="0" borderId="1" xfId="1" applyBorder="1" applyAlignment="1">
      <alignment vertical="center" wrapText="1"/>
    </xf>
    <xf numFmtId="49" fontId="1" fillId="0" borderId="1" xfId="1" applyNumberFormat="1" applyBorder="1" applyAlignment="1">
      <alignment horizontal="center" vertical="center"/>
    </xf>
    <xf numFmtId="49" fontId="1" fillId="0" borderId="1" xfId="1" applyNumberFormat="1" applyFont="1" applyBorder="1" applyAlignment="1">
      <alignment vertical="center" wrapText="1"/>
    </xf>
    <xf numFmtId="0" fontId="1" fillId="0" borderId="1" xfId="1" applyFill="1" applyBorder="1" applyAlignment="1">
      <alignment horizontal="left" vertical="center"/>
    </xf>
    <xf numFmtId="0" fontId="1" fillId="0" borderId="5" xfId="1" applyBorder="1"/>
    <xf numFmtId="0" fontId="1" fillId="0" borderId="18" xfId="1" applyBorder="1"/>
    <xf numFmtId="0" fontId="6" fillId="0" borderId="0" xfId="1" applyFont="1"/>
    <xf numFmtId="0" fontId="6" fillId="0" borderId="0" xfId="1" applyFont="1" applyAlignment="1">
      <alignment horizontal="center"/>
    </xf>
    <xf numFmtId="0" fontId="6" fillId="0" borderId="13" xfId="1" applyFont="1" applyBorder="1" applyAlignment="1">
      <alignment vertical="top"/>
    </xf>
    <xf numFmtId="0" fontId="6" fillId="0" borderId="13" xfId="1" applyFont="1" applyBorder="1" applyAlignment="1">
      <alignment vertical="top" wrapText="1"/>
    </xf>
    <xf numFmtId="49" fontId="6" fillId="0" borderId="13" xfId="1" applyNumberFormat="1" applyFont="1" applyBorder="1" applyAlignment="1">
      <alignment vertical="top" wrapText="1"/>
    </xf>
    <xf numFmtId="49" fontId="6" fillId="0" borderId="0" xfId="1" applyNumberFormat="1" applyFont="1"/>
    <xf numFmtId="0" fontId="6" fillId="0" borderId="0" xfId="1" applyFont="1" applyAlignment="1">
      <alignment vertical="center" wrapText="1"/>
    </xf>
    <xf numFmtId="49" fontId="6" fillId="0" borderId="0" xfId="1" applyNumberFormat="1" applyFont="1" applyAlignment="1">
      <alignment horizontal="center"/>
    </xf>
    <xf numFmtId="0" fontId="6" fillId="0" borderId="0" xfId="1" applyFont="1" applyAlignment="1">
      <alignment horizontal="center" vertical="center"/>
    </xf>
    <xf numFmtId="57" fontId="6" fillId="0" borderId="0" xfId="1" applyNumberFormat="1" applyFont="1"/>
    <xf numFmtId="0" fontId="6" fillId="0" borderId="0" xfId="1" applyFont="1" applyBorder="1" applyAlignment="1">
      <alignment horizontal="left" vertical="top" wrapText="1"/>
    </xf>
    <xf numFmtId="0" fontId="1" fillId="0" borderId="0" xfId="1" applyAlignment="1">
      <alignment horizontal="left" vertical="center"/>
    </xf>
    <xf numFmtId="0" fontId="1" fillId="0" borderId="0" xfId="1" applyFill="1" applyAlignment="1">
      <alignment vertical="center" wrapText="1"/>
    </xf>
    <xf numFmtId="0" fontId="16" fillId="0" borderId="0" xfId="1" applyFont="1" applyAlignment="1">
      <alignment horizontal="center"/>
    </xf>
    <xf numFmtId="0" fontId="16" fillId="0" borderId="17" xfId="1" applyFont="1" applyBorder="1" applyAlignment="1">
      <alignment horizontal="left" vertical="center"/>
    </xf>
    <xf numFmtId="0" fontId="16" fillId="0" borderId="17" xfId="1" applyFont="1" applyBorder="1"/>
    <xf numFmtId="0" fontId="16" fillId="0" borderId="0" xfId="1" applyFont="1"/>
    <xf numFmtId="0" fontId="16" fillId="0" borderId="0" xfId="1" applyFont="1" applyAlignment="1">
      <alignment wrapText="1"/>
    </xf>
    <xf numFmtId="0" fontId="16" fillId="0" borderId="17" xfId="1" applyFont="1" applyBorder="1" applyAlignment="1">
      <alignment horizontal="right"/>
    </xf>
    <xf numFmtId="38" fontId="16" fillId="0" borderId="17" xfId="3" applyFont="1" applyBorder="1" applyAlignment="1"/>
    <xf numFmtId="57" fontId="18" fillId="0" borderId="0" xfId="1" applyNumberFormat="1" applyFont="1" applyFill="1"/>
    <xf numFmtId="0" fontId="18" fillId="0" borderId="0" xfId="1" applyNumberFormat="1" applyFont="1" applyFill="1"/>
    <xf numFmtId="38" fontId="0" fillId="0" borderId="0" xfId="3" applyFont="1" applyFill="1" applyAlignment="1"/>
    <xf numFmtId="0" fontId="16" fillId="0" borderId="0" xfId="1" applyFont="1" applyFill="1" applyAlignment="1">
      <alignment vertical="center" wrapText="1"/>
    </xf>
    <xf numFmtId="49" fontId="16" fillId="0" borderId="0" xfId="1" applyNumberFormat="1" applyFont="1" applyAlignment="1">
      <alignment horizontal="center"/>
    </xf>
    <xf numFmtId="0" fontId="16" fillId="0" borderId="0" xfId="1" applyFont="1" applyAlignment="1">
      <alignment horizontal="center" vertical="center"/>
    </xf>
    <xf numFmtId="0" fontId="16" fillId="0" borderId="0" xfId="1" applyFont="1" applyFill="1"/>
    <xf numFmtId="49" fontId="1" fillId="0" borderId="0" xfId="1" applyNumberFormat="1" applyAlignment="1">
      <alignment vertical="center" wrapText="1"/>
    </xf>
    <xf numFmtId="0" fontId="1" fillId="0" borderId="0" xfId="1" applyBorder="1" applyAlignment="1">
      <alignment vertical="center"/>
    </xf>
    <xf numFmtId="49" fontId="1" fillId="3" borderId="9" xfId="1" applyNumberFormat="1" applyFill="1" applyBorder="1" applyAlignment="1">
      <alignment horizontal="center" vertical="center" wrapText="1"/>
    </xf>
    <xf numFmtId="49" fontId="1" fillId="3" borderId="20" xfId="1" applyNumberFormat="1" applyFill="1" applyBorder="1" applyAlignment="1">
      <alignment horizontal="center" vertical="center" wrapText="1"/>
    </xf>
    <xf numFmtId="57" fontId="0" fillId="0" borderId="0" xfId="1" applyNumberFormat="1" applyFont="1" applyAlignment="1">
      <alignment vertical="center"/>
    </xf>
    <xf numFmtId="0" fontId="0" fillId="0" borderId="9" xfId="0" applyFill="1" applyBorder="1" applyAlignment="1">
      <alignment horizontal="center" vertical="center" wrapText="1"/>
    </xf>
    <xf numFmtId="0" fontId="0" fillId="0" borderId="0" xfId="0" applyFill="1" applyBorder="1" applyAlignment="1">
      <alignment horizontal="center"/>
    </xf>
    <xf numFmtId="0" fontId="0" fillId="0" borderId="1" xfId="1" applyFont="1" applyFill="1" applyBorder="1" applyAlignment="1">
      <alignment horizontal="distributed" vertical="center" wrapText="1"/>
    </xf>
    <xf numFmtId="0" fontId="0" fillId="0" borderId="1" xfId="1" applyFont="1" applyFill="1" applyBorder="1" applyAlignment="1">
      <alignment horizontal="center" vertical="center" wrapText="1"/>
    </xf>
    <xf numFmtId="49" fontId="0" fillId="0" borderId="1" xfId="1" applyNumberFormat="1" applyFont="1" applyFill="1" applyBorder="1" applyAlignment="1">
      <alignment horizontal="center" vertical="center" wrapText="1"/>
    </xf>
    <xf numFmtId="0" fontId="0" fillId="0" borderId="1" xfId="1" applyFont="1" applyBorder="1" applyAlignment="1">
      <alignment horizontal="center" vertical="center"/>
    </xf>
    <xf numFmtId="49" fontId="0" fillId="0" borderId="1" xfId="1" applyNumberFormat="1" applyFont="1" applyFill="1" applyBorder="1" applyAlignment="1">
      <alignment vertical="center" wrapText="1"/>
    </xf>
    <xf numFmtId="0" fontId="0" fillId="0" borderId="0" xfId="1" applyFont="1" applyAlignment="1">
      <alignment wrapText="1"/>
    </xf>
    <xf numFmtId="0" fontId="0" fillId="0" borderId="1" xfId="1" applyFont="1" applyFill="1" applyBorder="1" applyAlignment="1">
      <alignment vertical="center" wrapText="1"/>
    </xf>
    <xf numFmtId="0" fontId="0" fillId="0" borderId="1" xfId="1" applyFont="1" applyFill="1" applyBorder="1" applyAlignment="1">
      <alignment horizontal="left" vertical="center" wrapText="1"/>
    </xf>
    <xf numFmtId="57" fontId="1" fillId="3" borderId="1" xfId="1" applyNumberFormat="1" applyFill="1" applyBorder="1" applyAlignment="1">
      <alignment horizontal="center" vertical="center" wrapText="1"/>
    </xf>
    <xf numFmtId="57" fontId="1" fillId="0" borderId="1" xfId="1" applyNumberFormat="1" applyFill="1" applyBorder="1" applyAlignment="1">
      <alignment horizontal="center" vertical="center" wrapText="1"/>
    </xf>
    <xf numFmtId="57" fontId="11" fillId="0" borderId="1" xfId="1" applyNumberFormat="1" applyFont="1" applyFill="1" applyBorder="1" applyAlignment="1">
      <alignment horizontal="center" vertical="center" wrapText="1"/>
    </xf>
    <xf numFmtId="57" fontId="1" fillId="0" borderId="1" xfId="1" applyNumberFormat="1" applyFont="1" applyFill="1" applyBorder="1" applyAlignment="1">
      <alignment horizontal="center" vertical="center" wrapText="1"/>
    </xf>
    <xf numFmtId="57" fontId="1" fillId="0" borderId="9" xfId="1" applyNumberFormat="1" applyFill="1" applyBorder="1" applyAlignment="1">
      <alignment horizontal="center" vertical="center" wrapText="1"/>
    </xf>
    <xf numFmtId="0" fontId="9" fillId="3" borderId="1" xfId="0" applyFont="1" applyFill="1" applyBorder="1" applyAlignment="1">
      <alignment horizontal="center" vertical="center" wrapText="1"/>
    </xf>
    <xf numFmtId="49" fontId="0" fillId="3" borderId="1" xfId="0" applyNumberForma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xf>
    <xf numFmtId="176" fontId="0" fillId="3" borderId="1" xfId="0" applyNumberFormat="1" applyFill="1" applyBorder="1" applyAlignment="1">
      <alignment horizontal="center" vertical="center"/>
    </xf>
    <xf numFmtId="57" fontId="0" fillId="3" borderId="1" xfId="0" applyNumberFormat="1" applyFill="1" applyBorder="1" applyAlignment="1">
      <alignment horizontal="center" vertical="center" wrapText="1"/>
    </xf>
    <xf numFmtId="0" fontId="0" fillId="3" borderId="1" xfId="0" applyFill="1" applyBorder="1" applyAlignment="1">
      <alignment horizontal="center"/>
    </xf>
    <xf numFmtId="49" fontId="1" fillId="0" borderId="6" xfId="1" applyNumberFormat="1" applyFill="1" applyBorder="1" applyAlignment="1">
      <alignment horizontal="center" vertical="center"/>
    </xf>
    <xf numFmtId="49" fontId="1" fillId="0" borderId="8" xfId="1" applyNumberFormat="1" applyFill="1" applyBorder="1" applyAlignment="1">
      <alignment horizontal="center" vertical="center"/>
    </xf>
    <xf numFmtId="0" fontId="0" fillId="3" borderId="1" xfId="1" applyFont="1" applyFill="1" applyBorder="1" applyAlignment="1">
      <alignment horizontal="center" vertical="center" wrapText="1"/>
    </xf>
    <xf numFmtId="0" fontId="0" fillId="3" borderId="1" xfId="1" applyFont="1" applyFill="1" applyBorder="1" applyAlignment="1">
      <alignment horizontal="left" vertical="center" wrapText="1"/>
    </xf>
    <xf numFmtId="49" fontId="0" fillId="3" borderId="1" xfId="1" applyNumberFormat="1" applyFont="1" applyFill="1" applyBorder="1" applyAlignment="1">
      <alignment horizontal="center" vertical="center" wrapText="1"/>
    </xf>
    <xf numFmtId="57" fontId="0" fillId="3" borderId="1" xfId="1" applyNumberFormat="1" applyFont="1" applyFill="1" applyBorder="1" applyAlignment="1">
      <alignment horizontal="center" vertical="center" wrapText="1"/>
    </xf>
    <xf numFmtId="49" fontId="1" fillId="0" borderId="1" xfId="1" applyNumberFormat="1" applyFont="1" applyFill="1" applyBorder="1" applyAlignment="1">
      <alignment horizontal="left" vertical="center" wrapText="1"/>
    </xf>
    <xf numFmtId="176" fontId="1" fillId="0" borderId="1" xfId="1" applyNumberFormat="1" applyFont="1" applyFill="1" applyBorder="1" applyAlignment="1">
      <alignment horizontal="left" vertical="center"/>
    </xf>
    <xf numFmtId="49" fontId="1" fillId="0" borderId="5" xfId="1" applyNumberFormat="1" applyFill="1" applyBorder="1" applyAlignment="1">
      <alignment horizontal="center" vertical="center" wrapText="1"/>
    </xf>
    <xf numFmtId="49" fontId="1" fillId="0" borderId="0" xfId="1" applyNumberFormat="1" applyFont="1" applyBorder="1" applyAlignment="1">
      <alignment horizontal="center"/>
    </xf>
    <xf numFmtId="49" fontId="1" fillId="0" borderId="0" xfId="1" applyNumberFormat="1" applyFont="1" applyAlignment="1">
      <alignment horizontal="center"/>
    </xf>
    <xf numFmtId="49" fontId="1" fillId="2" borderId="3" xfId="1" applyNumberFormat="1" applyFont="1" applyFill="1" applyBorder="1" applyAlignment="1">
      <alignment horizontal="center" vertical="center" wrapText="1"/>
    </xf>
    <xf numFmtId="49" fontId="0" fillId="0" borderId="5" xfId="1" applyNumberFormat="1" applyFont="1" applyFill="1" applyBorder="1" applyAlignment="1">
      <alignment horizontal="center" vertical="center" wrapText="1"/>
    </xf>
    <xf numFmtId="49" fontId="0" fillId="0" borderId="10" xfId="1" applyNumberFormat="1" applyFont="1" applyFill="1" applyBorder="1" applyAlignment="1">
      <alignment horizontal="center" vertical="center" wrapText="1"/>
    </xf>
    <xf numFmtId="49" fontId="0" fillId="0" borderId="1" xfId="1" applyNumberFormat="1" applyFont="1" applyFill="1" applyBorder="1" applyAlignment="1">
      <alignment horizontal="left" vertical="center" wrapText="1"/>
    </xf>
    <xf numFmtId="49" fontId="0" fillId="0" borderId="5" xfId="1" applyNumberFormat="1" applyFont="1" applyBorder="1" applyAlignment="1">
      <alignment horizontal="center" vertical="center" wrapText="1"/>
    </xf>
    <xf numFmtId="0" fontId="1" fillId="0" borderId="0" xfId="1" applyFill="1" applyAlignment="1">
      <alignment vertical="center"/>
    </xf>
    <xf numFmtId="49" fontId="0" fillId="0" borderId="1" xfId="1" applyNumberFormat="1" applyFont="1" applyFill="1" applyBorder="1" applyAlignment="1">
      <alignment horizontal="left" vertical="top" wrapText="1"/>
    </xf>
    <xf numFmtId="56" fontId="1" fillId="0" borderId="1" xfId="1" applyNumberFormat="1" applyFill="1" applyBorder="1" applyAlignment="1">
      <alignment horizontal="center" vertical="center"/>
    </xf>
    <xf numFmtId="0" fontId="0" fillId="0" borderId="1" xfId="1" applyFont="1" applyFill="1" applyBorder="1" applyAlignment="1">
      <alignment horizontal="left" vertical="center"/>
    </xf>
    <xf numFmtId="49" fontId="0" fillId="4" borderId="1" xfId="1" applyNumberFormat="1" applyFont="1" applyFill="1" applyBorder="1" applyAlignment="1">
      <alignment vertical="center" wrapText="1"/>
    </xf>
    <xf numFmtId="0" fontId="0" fillId="0" borderId="0" xfId="1" applyFont="1"/>
    <xf numFmtId="0" fontId="0" fillId="3" borderId="1" xfId="0" applyFill="1" applyBorder="1" applyAlignment="1">
      <alignment horizontal="left" vertical="center" wrapText="1"/>
    </xf>
    <xf numFmtId="0" fontId="1" fillId="0" borderId="0" xfId="1" applyAlignment="1">
      <alignment horizontal="left" wrapText="1"/>
    </xf>
    <xf numFmtId="0" fontId="1" fillId="2" borderId="12" xfId="1" applyFill="1" applyBorder="1" applyAlignment="1">
      <alignment horizontal="left" vertical="center" wrapText="1"/>
    </xf>
    <xf numFmtId="0" fontId="1" fillId="0" borderId="15" xfId="1" applyFont="1" applyFill="1" applyBorder="1" applyAlignment="1">
      <alignment horizontal="left" vertical="center" wrapText="1"/>
    </xf>
    <xf numFmtId="0" fontId="1" fillId="0" borderId="6" xfId="1" applyFont="1" applyFill="1" applyBorder="1" applyAlignment="1">
      <alignment horizontal="left" vertical="center" wrapText="1"/>
    </xf>
    <xf numFmtId="0" fontId="1" fillId="0" borderId="6" xfId="1" applyFill="1" applyBorder="1" applyAlignment="1">
      <alignment horizontal="left" vertical="center" wrapText="1"/>
    </xf>
    <xf numFmtId="0" fontId="11" fillId="0" borderId="8" xfId="1" applyFont="1" applyFill="1" applyBorder="1" applyAlignment="1">
      <alignment horizontal="left" vertical="center" wrapText="1"/>
    </xf>
    <xf numFmtId="0" fontId="11" fillId="0" borderId="6" xfId="1" applyFont="1" applyFill="1" applyBorder="1" applyAlignment="1">
      <alignment horizontal="left" vertical="center" wrapText="1"/>
    </xf>
    <xf numFmtId="0" fontId="1" fillId="0" borderId="8" xfId="1" applyFont="1" applyFill="1" applyBorder="1" applyAlignment="1">
      <alignment horizontal="left" vertical="center" wrapText="1"/>
    </xf>
    <xf numFmtId="0" fontId="1" fillId="0" borderId="0" xfId="1" applyBorder="1" applyAlignment="1">
      <alignment horizontal="left" wrapText="1"/>
    </xf>
    <xf numFmtId="0" fontId="6" fillId="0" borderId="0" xfId="1" applyFont="1" applyBorder="1" applyAlignment="1">
      <alignment horizontal="left"/>
    </xf>
    <xf numFmtId="0" fontId="6" fillId="0" borderId="13" xfId="1" applyFont="1" applyBorder="1" applyAlignment="1">
      <alignment horizontal="left" vertical="top" wrapText="1"/>
    </xf>
    <xf numFmtId="0" fontId="16" fillId="0" borderId="0" xfId="1" applyFont="1" applyAlignment="1">
      <alignment horizontal="left" wrapText="1"/>
    </xf>
    <xf numFmtId="0" fontId="0" fillId="0" borderId="0" xfId="1" applyFont="1" applyAlignment="1">
      <alignment horizontal="left" wrapText="1"/>
    </xf>
    <xf numFmtId="0" fontId="1" fillId="0" borderId="0" xfId="1" applyFill="1" applyBorder="1" applyAlignment="1">
      <alignment horizontal="center" vertical="center"/>
    </xf>
    <xf numFmtId="49" fontId="0" fillId="0" borderId="0" xfId="1" applyNumberFormat="1" applyFont="1" applyFill="1" applyBorder="1" applyAlignment="1">
      <alignment horizontal="center" vertical="center" wrapText="1"/>
    </xf>
    <xf numFmtId="49" fontId="0" fillId="0" borderId="9" xfId="1" applyNumberFormat="1" applyFont="1" applyFill="1" applyBorder="1" applyAlignment="1">
      <alignment vertical="center" wrapText="1"/>
    </xf>
    <xf numFmtId="0" fontId="1" fillId="0" borderId="0" xfId="1" applyFill="1" applyBorder="1"/>
    <xf numFmtId="49" fontId="10" fillId="0" borderId="1" xfId="1" applyNumberFormat="1" applyFont="1" applyFill="1" applyBorder="1" applyAlignment="1">
      <alignment vertical="center" wrapText="1"/>
    </xf>
    <xf numFmtId="0" fontId="0" fillId="3" borderId="1" xfId="1" applyFont="1" applyFill="1" applyBorder="1" applyAlignment="1">
      <alignment vertical="center" wrapText="1"/>
    </xf>
    <xf numFmtId="0" fontId="0" fillId="2" borderId="2" xfId="1" applyFont="1" applyFill="1" applyBorder="1" applyAlignment="1">
      <alignment horizontal="center" vertical="center" wrapText="1"/>
    </xf>
    <xf numFmtId="0" fontId="1" fillId="0" borderId="5" xfId="1" applyFill="1" applyBorder="1" applyAlignment="1">
      <alignment horizontal="center"/>
    </xf>
    <xf numFmtId="0" fontId="1" fillId="0" borderId="6" xfId="1"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0" xfId="1" applyFont="1" applyAlignment="1">
      <alignment vertical="center"/>
    </xf>
    <xf numFmtId="0" fontId="0" fillId="0" borderId="0" xfId="1" applyFont="1" applyFill="1" applyAlignment="1">
      <alignment horizontal="center" vertical="center"/>
    </xf>
    <xf numFmtId="0" fontId="1" fillId="0" borderId="0" xfId="1" applyFill="1" applyAlignment="1">
      <alignment horizontal="center" vertical="center"/>
    </xf>
    <xf numFmtId="0" fontId="1" fillId="0" borderId="0" xfId="1" applyFont="1" applyFill="1" applyAlignment="1">
      <alignment horizontal="center" vertical="center"/>
    </xf>
    <xf numFmtId="0" fontId="1" fillId="0" borderId="5" xfId="1" applyFill="1" applyBorder="1" applyAlignment="1"/>
    <xf numFmtId="0" fontId="1" fillId="0" borderId="6" xfId="1" applyFill="1" applyBorder="1" applyAlignment="1"/>
    <xf numFmtId="0" fontId="1" fillId="0" borderId="1" xfId="1" applyFill="1" applyBorder="1" applyAlignment="1"/>
    <xf numFmtId="0" fontId="1" fillId="0" borderId="7" xfId="1" applyFill="1" applyBorder="1"/>
    <xf numFmtId="0" fontId="1" fillId="0" borderId="7" xfId="1" applyBorder="1" applyAlignment="1">
      <alignment vertical="center"/>
    </xf>
    <xf numFmtId="0" fontId="1" fillId="0" borderId="16" xfId="1" applyFill="1" applyBorder="1"/>
    <xf numFmtId="0" fontId="1" fillId="0" borderId="16" xfId="1" applyBorder="1" applyAlignment="1">
      <alignment vertical="center"/>
    </xf>
    <xf numFmtId="0" fontId="4" fillId="0" borderId="7" xfId="1" applyFont="1" applyFill="1" applyBorder="1" applyAlignment="1">
      <alignment vertical="center" textRotation="255"/>
    </xf>
    <xf numFmtId="0" fontId="1" fillId="0" borderId="0" xfId="1" applyFill="1" applyBorder="1" applyAlignment="1">
      <alignment horizontal="left" vertical="center" wrapText="1"/>
    </xf>
    <xf numFmtId="0" fontId="1" fillId="0" borderId="9" xfId="1"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9" xfId="0" applyFont="1" applyFill="1" applyBorder="1" applyAlignment="1">
      <alignment horizontal="center" vertical="center" wrapText="1"/>
    </xf>
    <xf numFmtId="0" fontId="5" fillId="0" borderId="9" xfId="1" applyFont="1" applyFill="1" applyBorder="1" applyAlignment="1">
      <alignment horizontal="center" vertical="center" wrapText="1"/>
    </xf>
    <xf numFmtId="49" fontId="0" fillId="3" borderId="5" xfId="0" applyNumberFormat="1" applyFill="1" applyBorder="1" applyAlignment="1">
      <alignment horizontal="center" vertical="center" wrapText="1"/>
    </xf>
    <xf numFmtId="49" fontId="0" fillId="3" borderId="5" xfId="1"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5" xfId="0" applyNumberFormat="1" applyFill="1" applyBorder="1" applyAlignment="1">
      <alignment horizontal="center" vertical="center" wrapText="1"/>
    </xf>
    <xf numFmtId="0" fontId="5" fillId="0" borderId="10" xfId="1" applyFont="1" applyFill="1" applyBorder="1" applyAlignment="1">
      <alignment horizontal="center" vertical="center" wrapText="1"/>
    </xf>
    <xf numFmtId="0" fontId="0" fillId="3" borderId="5" xfId="0" applyFill="1" applyBorder="1" applyAlignment="1">
      <alignment horizontal="center" vertical="center"/>
    </xf>
    <xf numFmtId="0" fontId="0" fillId="0" borderId="5" xfId="1" applyFont="1" applyFill="1" applyBorder="1" applyAlignment="1">
      <alignment horizontal="center" vertical="center"/>
    </xf>
    <xf numFmtId="0" fontId="0" fillId="0" borderId="5" xfId="1" applyFont="1" applyFill="1" applyBorder="1" applyAlignment="1">
      <alignment horizontal="center" vertical="center" wrapText="1"/>
    </xf>
    <xf numFmtId="0" fontId="0" fillId="3" borderId="6" xfId="0" applyFill="1" applyBorder="1" applyAlignment="1">
      <alignment horizontal="left" vertical="center" wrapText="1"/>
    </xf>
    <xf numFmtId="0" fontId="0" fillId="0" borderId="6" xfId="0" applyFill="1" applyBorder="1" applyAlignment="1">
      <alignment horizontal="left" vertical="center" wrapText="1"/>
    </xf>
    <xf numFmtId="0" fontId="0" fillId="0" borderId="6" xfId="1" applyFont="1" applyFill="1" applyBorder="1" applyAlignment="1">
      <alignment horizontal="left" vertical="center" wrapText="1"/>
    </xf>
    <xf numFmtId="0" fontId="1" fillId="0" borderId="9" xfId="1" applyFont="1" applyFill="1" applyBorder="1" applyAlignment="1">
      <alignment horizontal="right" vertical="center"/>
    </xf>
    <xf numFmtId="49" fontId="0" fillId="3" borderId="9" xfId="1" applyNumberFormat="1" applyFont="1" applyFill="1" applyBorder="1" applyAlignment="1">
      <alignment horizontal="center" vertical="center" wrapText="1"/>
    </xf>
    <xf numFmtId="57" fontId="1" fillId="0" borderId="9" xfId="1" applyNumberFormat="1" applyFont="1" applyFill="1" applyBorder="1" applyAlignment="1">
      <alignment horizontal="center" vertical="center" wrapText="1"/>
    </xf>
    <xf numFmtId="176" fontId="0" fillId="0" borderId="9" xfId="0" applyNumberFormat="1" applyFill="1" applyBorder="1" applyAlignment="1">
      <alignment horizontal="center" vertical="center"/>
    </xf>
    <xf numFmtId="0" fontId="0" fillId="0" borderId="9" xfId="1" applyFont="1" applyFill="1" applyBorder="1" applyAlignment="1">
      <alignment vertical="center" wrapText="1"/>
    </xf>
    <xf numFmtId="49" fontId="1" fillId="0" borderId="9" xfId="1" applyNumberFormat="1" applyFill="1" applyBorder="1" applyAlignment="1">
      <alignment horizontal="center" vertical="center" wrapText="1"/>
    </xf>
    <xf numFmtId="176" fontId="1" fillId="0" borderId="4" xfId="1" applyNumberFormat="1" applyFont="1" applyFill="1" applyBorder="1" applyAlignment="1">
      <alignment horizontal="center" vertical="center"/>
    </xf>
    <xf numFmtId="49" fontId="0" fillId="3" borderId="4" xfId="0" applyNumberFormat="1" applyFill="1" applyBorder="1" applyAlignment="1">
      <alignment horizontal="center" vertical="center"/>
    </xf>
    <xf numFmtId="49" fontId="1" fillId="3" borderId="4" xfId="1" applyNumberFormat="1" applyFill="1" applyBorder="1" applyAlignment="1">
      <alignment horizontal="center" vertical="center" wrapText="1"/>
    </xf>
    <xf numFmtId="176" fontId="1" fillId="0" borderId="6" xfId="1" applyNumberFormat="1" applyFont="1" applyFill="1" applyBorder="1" applyAlignment="1">
      <alignment horizontal="center" vertical="center"/>
    </xf>
    <xf numFmtId="49" fontId="0" fillId="0" borderId="9" xfId="0" applyNumberFormat="1" applyFill="1" applyBorder="1" applyAlignment="1">
      <alignment horizontal="center" vertical="center"/>
    </xf>
    <xf numFmtId="49" fontId="1" fillId="0" borderId="8" xfId="1" applyNumberFormat="1" applyFill="1" applyBorder="1" applyAlignment="1">
      <alignment horizontal="center" vertical="center" wrapText="1"/>
    </xf>
    <xf numFmtId="49" fontId="1" fillId="0" borderId="4" xfId="1" applyNumberFormat="1" applyFont="1" applyFill="1" applyBorder="1" applyAlignment="1">
      <alignment horizontal="center" vertical="center"/>
    </xf>
    <xf numFmtId="49" fontId="0" fillId="0" borderId="4" xfId="0" applyNumberFormat="1" applyFill="1" applyBorder="1" applyAlignment="1">
      <alignment horizontal="center" vertical="center"/>
    </xf>
    <xf numFmtId="49" fontId="1" fillId="0" borderId="4" xfId="1" applyNumberFormat="1" applyFill="1" applyBorder="1" applyAlignment="1">
      <alignment horizontal="center" vertical="center"/>
    </xf>
    <xf numFmtId="49" fontId="1" fillId="0" borderId="6" xfId="1" applyNumberFormat="1" applyFill="1" applyBorder="1" applyAlignment="1">
      <alignment horizontal="center" vertical="center" wrapText="1"/>
    </xf>
    <xf numFmtId="49" fontId="1" fillId="0" borderId="21" xfId="1" applyNumberFormat="1" applyFont="1" applyFill="1" applyBorder="1" applyAlignment="1">
      <alignment horizontal="left" vertical="center"/>
    </xf>
    <xf numFmtId="49" fontId="10" fillId="0" borderId="4" xfId="1" applyNumberFormat="1" applyFont="1" applyFill="1" applyBorder="1" applyAlignment="1">
      <alignment vertical="center" wrapText="1"/>
    </xf>
    <xf numFmtId="49" fontId="1" fillId="0" borderId="9" xfId="1" applyNumberFormat="1" applyFont="1" applyFill="1" applyBorder="1" applyAlignment="1">
      <alignment vertical="center" wrapText="1"/>
    </xf>
    <xf numFmtId="0" fontId="0" fillId="0" borderId="9" xfId="1" applyFont="1" applyFill="1" applyBorder="1" applyAlignment="1">
      <alignment horizontal="center" vertical="center"/>
    </xf>
    <xf numFmtId="0" fontId="1" fillId="0" borderId="20" xfId="1" applyFont="1" applyFill="1" applyBorder="1" applyAlignment="1">
      <alignment horizontal="left" vertical="center"/>
    </xf>
    <xf numFmtId="0" fontId="1" fillId="0" borderId="0" xfId="1" applyFont="1" applyFill="1" applyBorder="1" applyAlignment="1">
      <alignment horizontal="center" vertical="center"/>
    </xf>
    <xf numFmtId="0" fontId="1" fillId="0" borderId="11" xfId="1" applyFont="1" applyFill="1" applyBorder="1" applyAlignment="1">
      <alignment horizontal="center" vertical="center"/>
    </xf>
    <xf numFmtId="57" fontId="1" fillId="0" borderId="11" xfId="1" applyNumberFormat="1" applyFill="1" applyBorder="1" applyAlignment="1">
      <alignment horizontal="center" vertical="center"/>
    </xf>
    <xf numFmtId="0" fontId="1" fillId="0" borderId="0" xfId="1" applyFill="1" applyBorder="1" applyAlignment="1">
      <alignment vertical="center"/>
    </xf>
    <xf numFmtId="0" fontId="0" fillId="0" borderId="5" xfId="1" applyFont="1" applyFill="1" applyBorder="1" applyAlignment="1">
      <alignment vertical="center"/>
    </xf>
    <xf numFmtId="0" fontId="1" fillId="0" borderId="0" xfId="1" applyFill="1" applyBorder="1" applyAlignment="1"/>
    <xf numFmtId="0" fontId="1" fillId="0" borderId="6" xfId="1" applyFill="1" applyBorder="1" applyAlignment="1">
      <alignment vertical="top" wrapText="1"/>
    </xf>
    <xf numFmtId="0" fontId="1" fillId="0" borderId="6" xfId="1" applyFill="1" applyBorder="1" applyAlignment="1">
      <alignment vertical="center"/>
    </xf>
    <xf numFmtId="0" fontId="1" fillId="0" borderId="1" xfId="1" applyFill="1" applyBorder="1" applyAlignment="1">
      <alignment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2" xfId="0" applyFont="1" applyFill="1" applyBorder="1" applyAlignment="1">
      <alignment horizontal="center" vertical="center"/>
    </xf>
    <xf numFmtId="49" fontId="18" fillId="2" borderId="2"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176" fontId="18" fillId="0" borderId="1" xfId="0" applyNumberFormat="1" applyFont="1" applyFill="1" applyBorder="1" applyAlignment="1">
      <alignment horizontal="center" vertical="center"/>
    </xf>
    <xf numFmtId="0" fontId="18" fillId="3"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0" fillId="3" borderId="1" xfId="1" applyNumberFormat="1" applyFont="1" applyFill="1" applyBorder="1" applyAlignment="1">
      <alignment horizontal="left" vertical="center" wrapText="1"/>
    </xf>
    <xf numFmtId="0" fontId="0" fillId="0" borderId="0" xfId="1" applyFont="1" applyFill="1" applyBorder="1" applyAlignment="1">
      <alignment horizontal="center" vertical="center" wrapText="1"/>
    </xf>
    <xf numFmtId="0" fontId="0" fillId="0" borderId="0" xfId="0" applyFont="1"/>
    <xf numFmtId="176" fontId="0" fillId="3"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176" fontId="0" fillId="0" borderId="1" xfId="1" applyNumberFormat="1" applyFont="1" applyFill="1" applyBorder="1" applyAlignment="1">
      <alignment horizontal="center" vertical="center"/>
    </xf>
    <xf numFmtId="0" fontId="18" fillId="0" borderId="0" xfId="0" applyFont="1" applyFill="1" applyBorder="1" applyAlignment="1">
      <alignment horizontal="center" vertical="center"/>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0" xfId="1" applyFont="1" applyFill="1" applyBorder="1" applyAlignment="1">
      <alignment horizontal="distributed" vertical="center" wrapText="1"/>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18" fillId="0" borderId="9" xfId="0" applyFont="1" applyFill="1" applyBorder="1" applyAlignment="1">
      <alignment horizontal="center" vertical="center" wrapText="1"/>
    </xf>
    <xf numFmtId="0" fontId="18" fillId="0" borderId="9" xfId="0" applyFont="1" applyFill="1" applyBorder="1" applyAlignment="1">
      <alignment horizontal="center" vertical="center"/>
    </xf>
    <xf numFmtId="49" fontId="18" fillId="0" borderId="9" xfId="0" applyNumberFormat="1" applyFont="1" applyFill="1" applyBorder="1" applyAlignment="1">
      <alignment horizontal="center" vertical="center" wrapText="1"/>
    </xf>
    <xf numFmtId="176" fontId="18" fillId="0" borderId="9"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left" vertical="center" wrapText="1"/>
    </xf>
    <xf numFmtId="0" fontId="18" fillId="0" borderId="5" xfId="0" applyFont="1" applyFill="1" applyBorder="1" applyAlignment="1">
      <alignment horizontal="center" vertical="center"/>
    </xf>
    <xf numFmtId="0" fontId="18" fillId="0" borderId="10" xfId="0" applyFont="1" applyFill="1" applyBorder="1" applyAlignment="1">
      <alignment horizontal="center" vertical="center"/>
    </xf>
    <xf numFmtId="0" fontId="0" fillId="0" borderId="6" xfId="1" applyFont="1" applyFill="1" applyBorder="1" applyAlignment="1">
      <alignment horizontal="distributed" vertical="center" wrapText="1"/>
    </xf>
    <xf numFmtId="0" fontId="0" fillId="0" borderId="1"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6" fillId="0" borderId="0" xfId="1" applyNumberFormat="1" applyFont="1" applyAlignment="1">
      <alignment horizontal="center"/>
    </xf>
    <xf numFmtId="176" fontId="0" fillId="0" borderId="1" xfId="0" applyNumberFormat="1" applyFont="1" applyFill="1" applyBorder="1" applyAlignment="1">
      <alignment horizontal="center" vertical="center" wrapText="1"/>
    </xf>
    <xf numFmtId="57" fontId="0" fillId="0" borderId="1" xfId="1" applyNumberFormat="1" applyFont="1" applyFill="1" applyBorder="1" applyAlignment="1">
      <alignment horizontal="center" vertical="center" wrapText="1"/>
    </xf>
    <xf numFmtId="57" fontId="1" fillId="0" borderId="1" xfId="1" applyNumberFormat="1" applyFont="1" applyFill="1" applyBorder="1" applyAlignment="1">
      <alignment horizontal="center" vertical="center"/>
    </xf>
    <xf numFmtId="57" fontId="1" fillId="0" borderId="1" xfId="1" applyNumberFormat="1" applyBorder="1" applyAlignment="1">
      <alignment horizontal="center" vertical="center"/>
    </xf>
    <xf numFmtId="14" fontId="0" fillId="0" borderId="1" xfId="1" applyNumberFormat="1" applyFont="1" applyFill="1" applyBorder="1" applyAlignment="1">
      <alignment horizontal="center" vertical="center" wrapText="1"/>
    </xf>
    <xf numFmtId="176" fontId="0" fillId="0" borderId="1" xfId="1" applyNumberFormat="1" applyFont="1" applyFill="1" applyBorder="1" applyAlignment="1">
      <alignment horizontal="center" vertical="center" wrapText="1"/>
    </xf>
    <xf numFmtId="0" fontId="22" fillId="0" borderId="17" xfId="1" applyFont="1" applyBorder="1"/>
    <xf numFmtId="0" fontId="0" fillId="0" borderId="1" xfId="1" applyFont="1" applyBorder="1" applyAlignment="1">
      <alignment horizontal="distributed" vertical="center" wrapText="1"/>
    </xf>
    <xf numFmtId="176" fontId="0" fillId="0" borderId="1" xfId="1" applyNumberFormat="1" applyFont="1" applyFill="1" applyBorder="1" applyAlignment="1">
      <alignment horizontal="left" vertical="center" wrapText="1"/>
    </xf>
    <xf numFmtId="57" fontId="0" fillId="0" borderId="1" xfId="0" applyNumberFormat="1" applyFont="1" applyFill="1" applyBorder="1" applyAlignment="1">
      <alignment horizontal="left" vertical="center" wrapText="1"/>
    </xf>
    <xf numFmtId="0" fontId="0" fillId="0" borderId="0" xfId="0" applyAlignment="1">
      <alignment horizontal="right"/>
    </xf>
    <xf numFmtId="0" fontId="1" fillId="0" borderId="1" xfId="1" applyBorder="1"/>
    <xf numFmtId="0" fontId="0" fillId="0" borderId="1" xfId="1" applyFont="1" applyBorder="1" applyAlignment="1">
      <alignment horizontal="left" vertical="center" wrapText="1"/>
    </xf>
    <xf numFmtId="0" fontId="18" fillId="0" borderId="22" xfId="0" applyFont="1" applyFill="1" applyBorder="1" applyAlignment="1">
      <alignment horizontal="center" vertical="center"/>
    </xf>
    <xf numFmtId="0" fontId="0" fillId="0" borderId="4" xfId="0" applyFont="1" applyFill="1" applyBorder="1" applyAlignment="1">
      <alignment horizontal="center" vertical="center" wrapText="1"/>
    </xf>
    <xf numFmtId="0" fontId="18" fillId="0" borderId="19" xfId="0" applyFont="1" applyFill="1" applyBorder="1" applyAlignment="1">
      <alignment horizontal="center" vertical="center"/>
    </xf>
    <xf numFmtId="0" fontId="1" fillId="0" borderId="0" xfId="1" applyAlignment="1">
      <alignment horizontal="center" vertical="center" wrapText="1"/>
    </xf>
    <xf numFmtId="0" fontId="6" fillId="0" borderId="0" xfId="1" applyFont="1" applyBorder="1" applyAlignment="1">
      <alignment horizontal="center"/>
    </xf>
    <xf numFmtId="0" fontId="0" fillId="0" borderId="1" xfId="1" applyFont="1" applyBorder="1" applyAlignment="1">
      <alignment horizontal="center" vertical="center" wrapText="1"/>
    </xf>
    <xf numFmtId="0" fontId="6" fillId="0" borderId="0" xfId="1" applyFont="1" applyAlignment="1">
      <alignment horizontal="center" vertical="center" wrapText="1"/>
    </xf>
    <xf numFmtId="0" fontId="1" fillId="0" borderId="0" xfId="1" applyFill="1" applyAlignment="1">
      <alignment horizontal="center"/>
    </xf>
    <xf numFmtId="0" fontId="0" fillId="0" borderId="4" xfId="0" applyFont="1" applyFill="1" applyBorder="1" applyAlignment="1">
      <alignment horizontal="left" vertical="center" wrapText="1"/>
    </xf>
    <xf numFmtId="0" fontId="1" fillId="4" borderId="1" xfId="1" applyFill="1" applyBorder="1" applyAlignment="1">
      <alignment horizontal="center" vertical="center"/>
    </xf>
    <xf numFmtId="0" fontId="1" fillId="4" borderId="1" xfId="1" applyFill="1" applyBorder="1" applyAlignment="1">
      <alignment horizontal="left" vertical="center" wrapText="1"/>
    </xf>
    <xf numFmtId="0" fontId="1" fillId="4" borderId="1" xfId="1" applyFill="1" applyBorder="1" applyAlignment="1">
      <alignment horizontal="distributed" vertical="center" wrapText="1"/>
    </xf>
    <xf numFmtId="0" fontId="1" fillId="4" borderId="1" xfId="1" applyFill="1" applyBorder="1" applyAlignment="1">
      <alignment horizontal="center" vertical="center" wrapText="1"/>
    </xf>
    <xf numFmtId="49" fontId="0" fillId="4" borderId="5" xfId="1" applyNumberFormat="1" applyFont="1" applyFill="1" applyBorder="1" applyAlignment="1">
      <alignment horizontal="center" vertical="center" wrapText="1"/>
    </xf>
    <xf numFmtId="0" fontId="1" fillId="4" borderId="5" xfId="1" applyFill="1" applyBorder="1" applyAlignment="1">
      <alignment horizontal="center" vertical="center" wrapText="1"/>
    </xf>
    <xf numFmtId="0" fontId="1" fillId="4" borderId="6" xfId="1" applyFont="1" applyFill="1" applyBorder="1" applyAlignment="1">
      <alignment horizontal="left" vertical="center" wrapText="1"/>
    </xf>
    <xf numFmtId="0" fontId="1" fillId="4" borderId="1" xfId="1" applyFill="1" applyBorder="1" applyAlignment="1">
      <alignment horizontal="right" vertical="center"/>
    </xf>
    <xf numFmtId="49" fontId="1" fillId="4" borderId="1" xfId="1" applyNumberFormat="1" applyFill="1" applyBorder="1" applyAlignment="1">
      <alignment horizontal="center" vertical="center" wrapText="1"/>
    </xf>
    <xf numFmtId="57" fontId="1" fillId="4" borderId="1" xfId="1" applyNumberFormat="1" applyFill="1" applyBorder="1" applyAlignment="1">
      <alignment horizontal="center" vertical="center" wrapText="1"/>
    </xf>
    <xf numFmtId="0" fontId="1" fillId="4" borderId="1" xfId="1" applyFill="1" applyBorder="1" applyAlignment="1">
      <alignment vertical="center" wrapText="1"/>
    </xf>
    <xf numFmtId="57" fontId="1" fillId="4" borderId="1" xfId="1" applyNumberFormat="1" applyFill="1" applyBorder="1" applyAlignment="1">
      <alignment horizontal="center" vertical="center"/>
    </xf>
    <xf numFmtId="49" fontId="1" fillId="4" borderId="4" xfId="1" applyNumberFormat="1" applyFill="1" applyBorder="1" applyAlignment="1">
      <alignment horizontal="center" vertical="center" wrapText="1"/>
    </xf>
    <xf numFmtId="0" fontId="1" fillId="4" borderId="0" xfId="1" applyFill="1"/>
    <xf numFmtId="176" fontId="0" fillId="3" borderId="1" xfId="0" applyNumberFormat="1" applyFont="1" applyFill="1" applyBorder="1" applyAlignment="1">
      <alignment horizontal="center" vertical="center" wrapText="1"/>
    </xf>
    <xf numFmtId="0" fontId="1" fillId="0" borderId="1" xfId="1" quotePrefix="1" applyFill="1" applyBorder="1" applyAlignment="1">
      <alignment horizontal="left" vertical="center" wrapText="1"/>
    </xf>
    <xf numFmtId="0" fontId="6" fillId="0" borderId="0" xfId="1" applyFont="1" applyAlignment="1">
      <alignment horizontal="left" vertical="center" wrapText="1"/>
    </xf>
    <xf numFmtId="0" fontId="6" fillId="0" borderId="0" xfId="1" applyFont="1" applyAlignment="1">
      <alignment horizontal="left"/>
    </xf>
    <xf numFmtId="0" fontId="1" fillId="0" borderId="0" xfId="1" applyFill="1" applyAlignment="1">
      <alignment horizontal="left"/>
    </xf>
    <xf numFmtId="0" fontId="0" fillId="4" borderId="1" xfId="1" applyFont="1" applyFill="1" applyBorder="1" applyAlignment="1">
      <alignment horizontal="left" vertical="center" wrapText="1"/>
    </xf>
    <xf numFmtId="0" fontId="1" fillId="4"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0" fontId="0" fillId="3" borderId="1"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18" xfId="0" applyFont="1" applyFill="1" applyBorder="1" applyAlignment="1">
      <alignment horizontal="left" vertical="center"/>
    </xf>
    <xf numFmtId="0" fontId="18" fillId="3" borderId="4" xfId="0" applyFont="1" applyFill="1" applyBorder="1" applyAlignment="1">
      <alignment horizontal="center" vertical="center" wrapText="1"/>
    </xf>
    <xf numFmtId="0" fontId="10" fillId="0" borderId="1" xfId="0" applyFont="1" applyFill="1" applyBorder="1" applyAlignment="1">
      <alignment horizontal="left" vertical="center" wrapText="1"/>
    </xf>
    <xf numFmtId="176" fontId="0" fillId="3" borderId="1" xfId="0" applyNumberFormat="1" applyFont="1" applyFill="1" applyBorder="1" applyAlignment="1">
      <alignment horizontal="left" vertical="center" wrapText="1"/>
    </xf>
    <xf numFmtId="176" fontId="0" fillId="3" borderId="1" xfId="0" applyNumberFormat="1" applyFont="1" applyFill="1" applyBorder="1" applyAlignment="1">
      <alignment horizontal="left" vertical="center"/>
    </xf>
    <xf numFmtId="0" fontId="0" fillId="0" borderId="1" xfId="0" applyFill="1" applyBorder="1" applyAlignment="1">
      <alignment horizontal="right" vertical="center"/>
    </xf>
    <xf numFmtId="0" fontId="0" fillId="3" borderId="1" xfId="0" applyFill="1" applyBorder="1" applyAlignment="1">
      <alignment horizontal="right" vertical="center"/>
    </xf>
    <xf numFmtId="0" fontId="0" fillId="0" borderId="1" xfId="0" applyFont="1" applyFill="1" applyBorder="1" applyAlignment="1">
      <alignment horizontal="right" vertical="center"/>
    </xf>
    <xf numFmtId="0" fontId="18" fillId="0" borderId="9" xfId="0" applyFont="1" applyFill="1" applyBorder="1" applyAlignment="1">
      <alignment horizontal="right" vertical="center"/>
    </xf>
    <xf numFmtId="0" fontId="18" fillId="0" borderId="1" xfId="0" applyFont="1" applyFill="1" applyBorder="1" applyAlignment="1">
      <alignment horizontal="right" vertical="center"/>
    </xf>
    <xf numFmtId="0" fontId="0" fillId="0" borderId="1" xfId="0" applyFont="1" applyFill="1" applyBorder="1" applyAlignment="1">
      <alignment horizontal="right" vertical="center" wrapText="1"/>
    </xf>
    <xf numFmtId="0" fontId="1" fillId="0" borderId="4" xfId="1" applyFill="1" applyBorder="1" applyAlignment="1">
      <alignment horizontal="center" vertical="center"/>
    </xf>
    <xf numFmtId="0" fontId="1" fillId="0" borderId="4" xfId="1" applyFill="1" applyBorder="1" applyAlignment="1">
      <alignment horizontal="distributed" vertical="center" wrapText="1"/>
    </xf>
    <xf numFmtId="49" fontId="0" fillId="0" borderId="19" xfId="1" applyNumberFormat="1" applyFont="1" applyFill="1" applyBorder="1" applyAlignment="1">
      <alignment horizontal="center" vertical="center" wrapText="1"/>
    </xf>
    <xf numFmtId="0" fontId="1" fillId="0" borderId="19" xfId="1" applyFill="1" applyBorder="1" applyAlignment="1">
      <alignment horizontal="center" vertical="center" wrapText="1"/>
    </xf>
    <xf numFmtId="0" fontId="1" fillId="0" borderId="23" xfId="1" applyFont="1" applyFill="1" applyBorder="1" applyAlignment="1">
      <alignment horizontal="left" vertical="center" wrapText="1"/>
    </xf>
    <xf numFmtId="0" fontId="1" fillId="0" borderId="4" xfId="1" applyFill="1" applyBorder="1" applyAlignment="1">
      <alignment horizontal="center" vertical="center" wrapText="1"/>
    </xf>
    <xf numFmtId="0" fontId="1" fillId="0" borderId="4" xfId="1" applyFill="1" applyBorder="1" applyAlignment="1">
      <alignment horizontal="right" vertical="center"/>
    </xf>
    <xf numFmtId="0" fontId="1" fillId="0" borderId="4" xfId="1" applyFill="1" applyBorder="1" applyAlignment="1">
      <alignment vertical="center" wrapText="1"/>
    </xf>
    <xf numFmtId="0" fontId="0" fillId="0" borderId="4" xfId="1" applyFont="1" applyFill="1" applyBorder="1" applyAlignment="1">
      <alignment horizontal="left" vertical="center" wrapText="1"/>
    </xf>
    <xf numFmtId="0" fontId="1" fillId="0" borderId="4" xfId="1" applyFont="1" applyFill="1" applyBorder="1" applyAlignment="1">
      <alignment vertical="center" wrapText="1"/>
    </xf>
    <xf numFmtId="57" fontId="0" fillId="0" borderId="4" xfId="1" applyNumberFormat="1" applyFont="1" applyFill="1" applyBorder="1" applyAlignment="1">
      <alignment horizontal="center" vertical="center" wrapText="1"/>
    </xf>
    <xf numFmtId="0" fontId="1" fillId="2" borderId="24" xfId="1" applyFill="1" applyBorder="1" applyAlignment="1">
      <alignment horizontal="center" vertical="center" wrapText="1"/>
    </xf>
    <xf numFmtId="0" fontId="0" fillId="2" borderId="25" xfId="1" applyFont="1" applyFill="1" applyBorder="1" applyAlignment="1">
      <alignment horizontal="center" vertical="center" wrapText="1"/>
    </xf>
    <xf numFmtId="0" fontId="1" fillId="2" borderId="26" xfId="1" applyFill="1" applyBorder="1" applyAlignment="1">
      <alignment horizontal="center" vertical="center" wrapText="1"/>
    </xf>
    <xf numFmtId="0" fontId="1" fillId="2" borderId="25" xfId="1" applyFill="1" applyBorder="1" applyAlignment="1">
      <alignment horizontal="center" vertical="center" wrapText="1"/>
    </xf>
    <xf numFmtId="0" fontId="1" fillId="2" borderId="26" xfId="1" applyFont="1" applyFill="1" applyBorder="1" applyAlignment="1">
      <alignment horizontal="center" vertical="center" wrapText="1"/>
    </xf>
    <xf numFmtId="0" fontId="1" fillId="2" borderId="26" xfId="1" applyFill="1" applyBorder="1" applyAlignment="1">
      <alignment vertical="center" wrapText="1"/>
    </xf>
    <xf numFmtId="0" fontId="1" fillId="2" borderId="27" xfId="1" applyFill="1" applyBorder="1" applyAlignment="1">
      <alignment horizontal="left" vertical="center" wrapText="1"/>
    </xf>
    <xf numFmtId="0" fontId="1" fillId="2" borderId="25" xfId="1" applyFill="1" applyBorder="1" applyAlignment="1">
      <alignment horizontal="center" vertical="center"/>
    </xf>
    <xf numFmtId="49" fontId="1" fillId="2" borderId="25" xfId="1" applyNumberFormat="1" applyFill="1" applyBorder="1" applyAlignment="1">
      <alignment horizontal="center" vertical="center" wrapText="1"/>
    </xf>
    <xf numFmtId="49" fontId="1" fillId="2" borderId="28" xfId="1" applyNumberFormat="1" applyFill="1" applyBorder="1" applyAlignment="1">
      <alignment horizontal="center" vertical="center" wrapText="1"/>
    </xf>
    <xf numFmtId="49" fontId="1" fillId="2" borderId="26" xfId="1" applyNumberFormat="1" applyFont="1" applyFill="1" applyBorder="1" applyAlignment="1">
      <alignment horizontal="center" vertical="center" wrapText="1"/>
    </xf>
    <xf numFmtId="0" fontId="1" fillId="2" borderId="25" xfId="1" applyFill="1" applyBorder="1" applyAlignment="1">
      <alignment horizontal="left" vertical="center" wrapText="1"/>
    </xf>
    <xf numFmtId="0" fontId="1" fillId="4" borderId="1" xfId="1" applyFont="1" applyFill="1" applyBorder="1" applyAlignment="1">
      <alignment horizontal="center" vertical="center" wrapText="1"/>
    </xf>
    <xf numFmtId="0" fontId="1" fillId="3" borderId="1" xfId="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4" xfId="1" applyFont="1" applyFill="1" applyBorder="1" applyAlignment="1">
      <alignment horizontal="center" vertical="center" wrapText="1"/>
    </xf>
    <xf numFmtId="49" fontId="1" fillId="0" borderId="0" xfId="1" applyNumberFormat="1" applyFill="1"/>
    <xf numFmtId="0" fontId="1" fillId="0" borderId="0" xfId="1" applyFill="1" applyAlignment="1">
      <alignment horizontal="left" vertical="center" wrapText="1"/>
    </xf>
    <xf numFmtId="0" fontId="1" fillId="0" borderId="0" xfId="1" applyFill="1" applyAlignment="1">
      <alignment horizontal="center" vertical="center" wrapText="1"/>
    </xf>
    <xf numFmtId="49" fontId="1" fillId="0" borderId="0" xfId="1" applyNumberFormat="1" applyFill="1" applyAlignment="1">
      <alignment horizontal="center"/>
    </xf>
    <xf numFmtId="0" fontId="1" fillId="0" borderId="0" xfId="1" applyFont="1" applyFill="1" applyAlignment="1">
      <alignment horizontal="center"/>
    </xf>
    <xf numFmtId="0" fontId="1" fillId="0" borderId="0" xfId="1" applyFill="1" applyAlignment="1">
      <alignment horizontal="left" wrapText="1"/>
    </xf>
    <xf numFmtId="0" fontId="23" fillId="3" borderId="17" xfId="0" applyFont="1" applyFill="1" applyBorder="1" applyAlignment="1">
      <alignment horizontal="right" vertical="center" wrapText="1"/>
    </xf>
  </cellXfs>
  <cellStyles count="5">
    <cellStyle name="パーセント 2" xfId="2"/>
    <cellStyle name="桁区切り 2" xfId="3"/>
    <cellStyle name="標準" xfId="0" builtinId="0"/>
    <cellStyle name="標準 2" xfId="1"/>
    <cellStyle name="標準 3" xfId="4"/>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9"/>
  <sheetViews>
    <sheetView tabSelected="1" view="pageBreakPreview" zoomScale="70" zoomScaleNormal="70" zoomScaleSheetLayoutView="70" workbookViewId="0">
      <pane ySplit="3" topLeftCell="A4" activePane="bottomLeft" state="frozen"/>
      <selection pane="bottomLeft" activeCell="U183" sqref="U183"/>
    </sheetView>
  </sheetViews>
  <sheetFormatPr defaultColWidth="9" defaultRowHeight="13.2" x14ac:dyDescent="0.2"/>
  <cols>
    <col min="1" max="1" width="4.44140625" style="29" customWidth="1"/>
    <col min="2" max="2" width="26.44140625" style="165" customWidth="1"/>
    <col min="3" max="3" width="13.6640625" style="26" customWidth="1"/>
    <col min="4" max="4" width="9.6640625" style="26" customWidth="1"/>
    <col min="5" max="5" width="8.21875" style="26" customWidth="1"/>
    <col min="6" max="6" width="13.21875" style="29" customWidth="1"/>
    <col min="7" max="7" width="14.33203125" style="27" customWidth="1"/>
    <col min="8" max="8" width="8.109375" style="29" customWidth="1"/>
    <col min="9" max="9" width="20.44140625" style="255" customWidth="1"/>
    <col min="10" max="10" width="11.109375" style="30" customWidth="1"/>
    <col min="11" max="11" width="6.21875" style="26" customWidth="1"/>
    <col min="12" max="12" width="9.109375" style="31" customWidth="1"/>
    <col min="13" max="13" width="10.6640625" style="32" customWidth="1"/>
    <col min="14" max="14" width="10.88671875" style="32" customWidth="1"/>
    <col min="15" max="15" width="23.77734375" style="33" customWidth="1"/>
    <col min="16" max="16" width="14.88671875" style="165" customWidth="1"/>
    <col min="17" max="17" width="14.88671875" style="390" customWidth="1"/>
    <col min="18" max="18" width="18.21875" style="33" customWidth="1"/>
    <col min="19" max="19" width="11" style="34" customWidth="1"/>
    <col min="20" max="20" width="12.88671875" style="34" customWidth="1"/>
    <col min="21" max="21" width="25.77734375" style="26" customWidth="1"/>
    <col min="22" max="16384" width="9" style="26"/>
  </cols>
  <sheetData>
    <row r="1" spans="1:21" ht="42.75" customHeight="1" x14ac:dyDescent="0.3">
      <c r="A1" s="27"/>
      <c r="B1" s="28" t="s">
        <v>769</v>
      </c>
      <c r="F1" s="394"/>
      <c r="G1" s="462"/>
      <c r="H1" s="394"/>
      <c r="U1" s="35" t="s">
        <v>2191</v>
      </c>
    </row>
    <row r="2" spans="1:21" ht="34.5" customHeight="1" thickBot="1" x14ac:dyDescent="0.25">
      <c r="B2" s="38" t="s">
        <v>38</v>
      </c>
      <c r="D2" s="71"/>
      <c r="E2" s="71"/>
      <c r="F2" s="394"/>
      <c r="G2" s="462"/>
      <c r="H2" s="394"/>
      <c r="I2" s="463"/>
      <c r="M2" s="458"/>
      <c r="N2" s="458"/>
      <c r="O2" s="190"/>
      <c r="P2" s="459"/>
      <c r="Q2" s="460"/>
      <c r="R2" s="190"/>
      <c r="S2" s="461"/>
      <c r="T2" s="461"/>
      <c r="U2" s="394"/>
    </row>
    <row r="3" spans="1:21" s="54" customFormat="1" ht="54.9" customHeight="1" thickBot="1" x14ac:dyDescent="0.25">
      <c r="A3" s="442" t="s">
        <v>2</v>
      </c>
      <c r="B3" s="443" t="s">
        <v>41</v>
      </c>
      <c r="C3" s="444" t="s">
        <v>3</v>
      </c>
      <c r="D3" s="444" t="s">
        <v>20</v>
      </c>
      <c r="E3" s="444" t="s">
        <v>4</v>
      </c>
      <c r="F3" s="445" t="s">
        <v>5</v>
      </c>
      <c r="G3" s="446" t="s">
        <v>37</v>
      </c>
      <c r="H3" s="447"/>
      <c r="I3" s="448" t="s">
        <v>932</v>
      </c>
      <c r="J3" s="445" t="s">
        <v>6</v>
      </c>
      <c r="K3" s="449" t="s">
        <v>7</v>
      </c>
      <c r="L3" s="450" t="s">
        <v>8</v>
      </c>
      <c r="M3" s="450" t="s">
        <v>9</v>
      </c>
      <c r="N3" s="450" t="s">
        <v>36</v>
      </c>
      <c r="O3" s="445" t="s">
        <v>10</v>
      </c>
      <c r="P3" s="443" t="s">
        <v>1817</v>
      </c>
      <c r="Q3" s="443" t="s">
        <v>2022</v>
      </c>
      <c r="R3" s="443" t="s">
        <v>1819</v>
      </c>
      <c r="S3" s="450" t="s">
        <v>13</v>
      </c>
      <c r="T3" s="450" t="s">
        <v>40</v>
      </c>
      <c r="U3" s="451" t="s">
        <v>14</v>
      </c>
    </row>
    <row r="4" spans="1:21" s="71" customFormat="1" ht="82.8" customHeight="1" x14ac:dyDescent="0.2">
      <c r="A4" s="431">
        <v>1</v>
      </c>
      <c r="B4" s="58" t="s">
        <v>49</v>
      </c>
      <c r="C4" s="432" t="s">
        <v>50</v>
      </c>
      <c r="D4" s="432" t="s">
        <v>19</v>
      </c>
      <c r="E4" s="432" t="s">
        <v>51</v>
      </c>
      <c r="F4" s="457" t="s">
        <v>52</v>
      </c>
      <c r="G4" s="433" t="s">
        <v>1663</v>
      </c>
      <c r="H4" s="434" t="s">
        <v>26</v>
      </c>
      <c r="I4" s="435" t="s">
        <v>863</v>
      </c>
      <c r="J4" s="436" t="s">
        <v>53</v>
      </c>
      <c r="K4" s="437">
        <v>71</v>
      </c>
      <c r="L4" s="66" t="s">
        <v>1032</v>
      </c>
      <c r="M4" s="66" t="s">
        <v>1539</v>
      </c>
      <c r="N4" s="66" t="s">
        <v>56</v>
      </c>
      <c r="O4" s="438" t="s">
        <v>57</v>
      </c>
      <c r="P4" s="439" t="s">
        <v>2086</v>
      </c>
      <c r="Q4" s="436">
        <v>3210953</v>
      </c>
      <c r="R4" s="440" t="s">
        <v>59</v>
      </c>
      <c r="S4" s="441" t="s">
        <v>1934</v>
      </c>
      <c r="T4" s="66" t="s">
        <v>39</v>
      </c>
      <c r="U4" s="67"/>
    </row>
    <row r="5" spans="1:21" s="71" customFormat="1" ht="70.05" customHeight="1" x14ac:dyDescent="0.2">
      <c r="A5" s="57">
        <v>2</v>
      </c>
      <c r="B5" s="219" t="s">
        <v>2013</v>
      </c>
      <c r="C5" s="59" t="s">
        <v>50</v>
      </c>
      <c r="D5" s="59" t="s">
        <v>19</v>
      </c>
      <c r="E5" s="59" t="s">
        <v>51</v>
      </c>
      <c r="F5" s="77" t="s">
        <v>52</v>
      </c>
      <c r="G5" s="244" t="s">
        <v>2061</v>
      </c>
      <c r="H5" s="61" t="s">
        <v>26</v>
      </c>
      <c r="I5" s="258" t="s">
        <v>865</v>
      </c>
      <c r="J5" s="60" t="s">
        <v>63</v>
      </c>
      <c r="K5" s="62">
        <v>170</v>
      </c>
      <c r="L5" s="76" t="s">
        <v>1035</v>
      </c>
      <c r="M5" s="89">
        <v>32535</v>
      </c>
      <c r="N5" s="63" t="s">
        <v>56</v>
      </c>
      <c r="O5" s="64" t="s">
        <v>64</v>
      </c>
      <c r="P5" s="219" t="s">
        <v>2088</v>
      </c>
      <c r="Q5" s="60">
        <v>1050014</v>
      </c>
      <c r="R5" s="218" t="s">
        <v>1916</v>
      </c>
      <c r="S5" s="375" t="s">
        <v>1935</v>
      </c>
      <c r="T5" s="66" t="s">
        <v>1037</v>
      </c>
      <c r="U5" s="216"/>
    </row>
    <row r="6" spans="1:21" s="71" customFormat="1" ht="70.05" customHeight="1" x14ac:dyDescent="0.2">
      <c r="A6" s="57">
        <v>3</v>
      </c>
      <c r="B6" s="219" t="s">
        <v>1038</v>
      </c>
      <c r="C6" s="59" t="s">
        <v>50</v>
      </c>
      <c r="D6" s="59" t="s">
        <v>71</v>
      </c>
      <c r="E6" s="59" t="s">
        <v>51</v>
      </c>
      <c r="F6" s="77" t="s">
        <v>52</v>
      </c>
      <c r="G6" s="244" t="s">
        <v>1665</v>
      </c>
      <c r="H6" s="61" t="s">
        <v>32</v>
      </c>
      <c r="I6" s="258" t="s">
        <v>1039</v>
      </c>
      <c r="J6" s="60" t="s">
        <v>72</v>
      </c>
      <c r="K6" s="62">
        <v>50</v>
      </c>
      <c r="L6" s="63" t="s">
        <v>73</v>
      </c>
      <c r="M6" s="89">
        <v>33117</v>
      </c>
      <c r="N6" s="63" t="s">
        <v>1040</v>
      </c>
      <c r="O6" s="64" t="s">
        <v>76</v>
      </c>
      <c r="P6" s="75" t="s">
        <v>2125</v>
      </c>
      <c r="Q6" s="60">
        <v>3390012</v>
      </c>
      <c r="R6" s="65" t="s">
        <v>78</v>
      </c>
      <c r="S6" s="352">
        <v>36591</v>
      </c>
      <c r="T6" s="66" t="s">
        <v>1037</v>
      </c>
      <c r="U6" s="80"/>
    </row>
    <row r="7" spans="1:21" s="83" customFormat="1" ht="70.05" customHeight="1" x14ac:dyDescent="0.2">
      <c r="A7" s="57">
        <v>4</v>
      </c>
      <c r="B7" s="75" t="s">
        <v>80</v>
      </c>
      <c r="C7" s="59" t="s">
        <v>50</v>
      </c>
      <c r="D7" s="59" t="s">
        <v>1043</v>
      </c>
      <c r="E7" s="59" t="s">
        <v>51</v>
      </c>
      <c r="F7" s="77" t="s">
        <v>52</v>
      </c>
      <c r="G7" s="244" t="s">
        <v>1666</v>
      </c>
      <c r="H7" s="61" t="s">
        <v>24</v>
      </c>
      <c r="I7" s="258" t="s">
        <v>1044</v>
      </c>
      <c r="J7" s="60" t="s">
        <v>82</v>
      </c>
      <c r="K7" s="62">
        <v>30</v>
      </c>
      <c r="L7" s="63" t="s">
        <v>869</v>
      </c>
      <c r="M7" s="89">
        <v>36434</v>
      </c>
      <c r="N7" s="63" t="s">
        <v>56</v>
      </c>
      <c r="O7" s="64" t="s">
        <v>85</v>
      </c>
      <c r="P7" s="75" t="s">
        <v>2089</v>
      </c>
      <c r="Q7" s="60">
        <v>1631308</v>
      </c>
      <c r="R7" s="219" t="s">
        <v>2166</v>
      </c>
      <c r="S7" s="352">
        <v>36594</v>
      </c>
      <c r="T7" s="66" t="s">
        <v>1037</v>
      </c>
      <c r="U7" s="80"/>
    </row>
    <row r="8" spans="1:21" s="83" customFormat="1" ht="70.05" customHeight="1" x14ac:dyDescent="0.2">
      <c r="A8" s="57">
        <v>5</v>
      </c>
      <c r="B8" s="219" t="s">
        <v>2072</v>
      </c>
      <c r="C8" s="59" t="s">
        <v>50</v>
      </c>
      <c r="D8" s="59" t="s">
        <v>81</v>
      </c>
      <c r="E8" s="59" t="s">
        <v>51</v>
      </c>
      <c r="F8" s="77" t="s">
        <v>52</v>
      </c>
      <c r="G8" s="244" t="s">
        <v>1667</v>
      </c>
      <c r="H8" s="61" t="s">
        <v>30</v>
      </c>
      <c r="I8" s="258" t="s">
        <v>871</v>
      </c>
      <c r="J8" s="60" t="s">
        <v>1047</v>
      </c>
      <c r="K8" s="86">
        <v>105</v>
      </c>
      <c r="L8" s="63" t="s">
        <v>90</v>
      </c>
      <c r="M8" s="89">
        <v>37154</v>
      </c>
      <c r="N8" s="63" t="s">
        <v>1040</v>
      </c>
      <c r="O8" s="64" t="s">
        <v>92</v>
      </c>
      <c r="P8" s="219" t="s">
        <v>2088</v>
      </c>
      <c r="Q8" s="60">
        <v>1050014</v>
      </c>
      <c r="R8" s="218" t="s">
        <v>1915</v>
      </c>
      <c r="S8" s="352">
        <v>37154</v>
      </c>
      <c r="T8" s="66" t="s">
        <v>1037</v>
      </c>
      <c r="U8" s="216"/>
    </row>
    <row r="9" spans="1:21" s="71" customFormat="1" ht="70.05" customHeight="1" x14ac:dyDescent="0.2">
      <c r="A9" s="57">
        <v>6</v>
      </c>
      <c r="B9" s="219" t="s">
        <v>2014</v>
      </c>
      <c r="C9" s="59" t="s">
        <v>50</v>
      </c>
      <c r="D9" s="59" t="s">
        <v>81</v>
      </c>
      <c r="E9" s="212" t="s">
        <v>1973</v>
      </c>
      <c r="F9" s="77" t="s">
        <v>52</v>
      </c>
      <c r="G9" s="244" t="s">
        <v>2062</v>
      </c>
      <c r="H9" s="61" t="s">
        <v>29</v>
      </c>
      <c r="I9" s="258" t="s">
        <v>1051</v>
      </c>
      <c r="J9" s="60" t="s">
        <v>1052</v>
      </c>
      <c r="K9" s="62">
        <v>58</v>
      </c>
      <c r="L9" s="63" t="s">
        <v>1053</v>
      </c>
      <c r="M9" s="221">
        <v>37669</v>
      </c>
      <c r="N9" s="63" t="s">
        <v>56</v>
      </c>
      <c r="O9" s="64" t="s">
        <v>96</v>
      </c>
      <c r="P9" s="219" t="s">
        <v>2088</v>
      </c>
      <c r="Q9" s="60">
        <v>1050014</v>
      </c>
      <c r="R9" s="218" t="s">
        <v>1915</v>
      </c>
      <c r="S9" s="375" t="s">
        <v>1936</v>
      </c>
      <c r="T9" s="66" t="s">
        <v>39</v>
      </c>
      <c r="U9" s="216"/>
    </row>
    <row r="10" spans="1:21" s="71" customFormat="1" ht="70.05" customHeight="1" x14ac:dyDescent="0.2">
      <c r="A10" s="57">
        <v>7</v>
      </c>
      <c r="B10" s="75" t="s">
        <v>799</v>
      </c>
      <c r="C10" s="59" t="s">
        <v>50</v>
      </c>
      <c r="D10" s="59" t="s">
        <v>1043</v>
      </c>
      <c r="E10" s="59" t="s">
        <v>51</v>
      </c>
      <c r="F10" s="77" t="s">
        <v>52</v>
      </c>
      <c r="G10" s="244" t="s">
        <v>1669</v>
      </c>
      <c r="H10" s="61" t="s">
        <v>25</v>
      </c>
      <c r="I10" s="258" t="s">
        <v>873</v>
      </c>
      <c r="J10" s="60" t="s">
        <v>98</v>
      </c>
      <c r="K10" s="62">
        <v>66</v>
      </c>
      <c r="L10" s="63" t="s">
        <v>99</v>
      </c>
      <c r="M10" s="89">
        <v>37584</v>
      </c>
      <c r="N10" s="63" t="s">
        <v>1057</v>
      </c>
      <c r="O10" s="64" t="s">
        <v>102</v>
      </c>
      <c r="P10" s="75" t="s">
        <v>2089</v>
      </c>
      <c r="Q10" s="60" t="s">
        <v>2023</v>
      </c>
      <c r="R10" s="219" t="s">
        <v>2166</v>
      </c>
      <c r="S10" s="89">
        <v>37582</v>
      </c>
      <c r="T10" s="66" t="s">
        <v>1058</v>
      </c>
      <c r="U10" s="80"/>
    </row>
    <row r="11" spans="1:21" s="71" customFormat="1" ht="70.05" customHeight="1" x14ac:dyDescent="0.2">
      <c r="A11" s="57">
        <v>8</v>
      </c>
      <c r="B11" s="75" t="s">
        <v>104</v>
      </c>
      <c r="C11" s="59" t="s">
        <v>50</v>
      </c>
      <c r="D11" s="59" t="s">
        <v>1043</v>
      </c>
      <c r="E11" s="59" t="s">
        <v>51</v>
      </c>
      <c r="F11" s="77" t="s">
        <v>52</v>
      </c>
      <c r="G11" s="244" t="s">
        <v>1670</v>
      </c>
      <c r="H11" s="61" t="s">
        <v>27</v>
      </c>
      <c r="I11" s="258" t="s">
        <v>105</v>
      </c>
      <c r="J11" s="60" t="s">
        <v>874</v>
      </c>
      <c r="K11" s="62">
        <v>66</v>
      </c>
      <c r="L11" s="63" t="s">
        <v>106</v>
      </c>
      <c r="M11" s="221">
        <v>37859</v>
      </c>
      <c r="N11" s="63" t="s">
        <v>56</v>
      </c>
      <c r="O11" s="64" t="s">
        <v>107</v>
      </c>
      <c r="P11" s="75" t="s">
        <v>2089</v>
      </c>
      <c r="Q11" s="60" t="s">
        <v>2023</v>
      </c>
      <c r="R11" s="219" t="s">
        <v>2166</v>
      </c>
      <c r="S11" s="89">
        <v>37841</v>
      </c>
      <c r="T11" s="66" t="s">
        <v>39</v>
      </c>
      <c r="U11" s="80"/>
    </row>
    <row r="12" spans="1:21" s="71" customFormat="1" ht="70.05" customHeight="1" x14ac:dyDescent="0.2">
      <c r="A12" s="57">
        <v>9</v>
      </c>
      <c r="B12" s="219" t="s">
        <v>1859</v>
      </c>
      <c r="C12" s="59" t="s">
        <v>50</v>
      </c>
      <c r="D12" s="59" t="s">
        <v>1063</v>
      </c>
      <c r="E12" s="59" t="s">
        <v>51</v>
      </c>
      <c r="F12" s="77" t="s">
        <v>52</v>
      </c>
      <c r="G12" s="244" t="s">
        <v>2063</v>
      </c>
      <c r="H12" s="61" t="s">
        <v>24</v>
      </c>
      <c r="I12" s="258" t="s">
        <v>110</v>
      </c>
      <c r="J12" s="60" t="s">
        <v>1064</v>
      </c>
      <c r="K12" s="62">
        <v>58</v>
      </c>
      <c r="L12" s="63" t="s">
        <v>111</v>
      </c>
      <c r="M12" s="221">
        <v>37926</v>
      </c>
      <c r="N12" s="63" t="s">
        <v>56</v>
      </c>
      <c r="O12" s="64" t="s">
        <v>113</v>
      </c>
      <c r="P12" s="114" t="s">
        <v>2090</v>
      </c>
      <c r="Q12" s="213">
        <v>1088210</v>
      </c>
      <c r="R12" s="218" t="s">
        <v>2154</v>
      </c>
      <c r="S12" s="375" t="s">
        <v>1937</v>
      </c>
      <c r="T12" s="66" t="s">
        <v>1058</v>
      </c>
      <c r="U12" s="216"/>
    </row>
    <row r="13" spans="1:21" s="71" customFormat="1" ht="70.05" customHeight="1" x14ac:dyDescent="0.2">
      <c r="A13" s="57">
        <v>10</v>
      </c>
      <c r="B13" s="219" t="s">
        <v>2011</v>
      </c>
      <c r="C13" s="212" t="s">
        <v>15</v>
      </c>
      <c r="D13" s="59" t="s">
        <v>81</v>
      </c>
      <c r="E13" s="59" t="s">
        <v>117</v>
      </c>
      <c r="F13" s="77" t="s">
        <v>118</v>
      </c>
      <c r="G13" s="244" t="s">
        <v>1505</v>
      </c>
      <c r="H13" s="61" t="s">
        <v>30</v>
      </c>
      <c r="I13" s="258" t="s">
        <v>876</v>
      </c>
      <c r="J13" s="60" t="s">
        <v>1066</v>
      </c>
      <c r="K13" s="62">
        <v>39</v>
      </c>
      <c r="L13" s="63" t="s">
        <v>877</v>
      </c>
      <c r="M13" s="221">
        <v>34646</v>
      </c>
      <c r="N13" s="63" t="s">
        <v>56</v>
      </c>
      <c r="O13" s="64" t="s">
        <v>120</v>
      </c>
      <c r="P13" s="219" t="s">
        <v>2088</v>
      </c>
      <c r="Q13" s="60">
        <v>1050014</v>
      </c>
      <c r="R13" s="218" t="s">
        <v>1914</v>
      </c>
      <c r="S13" s="89">
        <v>37883</v>
      </c>
      <c r="T13" s="66" t="s">
        <v>39</v>
      </c>
      <c r="U13" s="216"/>
    </row>
    <row r="14" spans="1:21" s="71" customFormat="1" ht="70.05" customHeight="1" x14ac:dyDescent="0.2">
      <c r="A14" s="57">
        <v>11</v>
      </c>
      <c r="B14" s="75" t="s">
        <v>123</v>
      </c>
      <c r="C14" s="59" t="s">
        <v>50</v>
      </c>
      <c r="D14" s="59" t="s">
        <v>81</v>
      </c>
      <c r="E14" s="59" t="s">
        <v>51</v>
      </c>
      <c r="F14" s="77" t="s">
        <v>52</v>
      </c>
      <c r="G14" s="244" t="s">
        <v>1843</v>
      </c>
      <c r="H14" s="61" t="s">
        <v>25</v>
      </c>
      <c r="I14" s="258" t="s">
        <v>124</v>
      </c>
      <c r="J14" s="60" t="s">
        <v>125</v>
      </c>
      <c r="K14" s="62">
        <v>76</v>
      </c>
      <c r="L14" s="63" t="s">
        <v>879</v>
      </c>
      <c r="M14" s="221">
        <v>37803</v>
      </c>
      <c r="N14" s="63" t="s">
        <v>56</v>
      </c>
      <c r="O14" s="64" t="s">
        <v>127</v>
      </c>
      <c r="P14" s="219" t="s">
        <v>2091</v>
      </c>
      <c r="Q14" s="60">
        <v>3330811</v>
      </c>
      <c r="R14" s="218" t="s">
        <v>1847</v>
      </c>
      <c r="S14" s="375" t="s">
        <v>1938</v>
      </c>
      <c r="T14" s="66" t="s">
        <v>39</v>
      </c>
      <c r="U14" s="216"/>
    </row>
    <row r="15" spans="1:21" s="71" customFormat="1" ht="70.05" customHeight="1" x14ac:dyDescent="0.2">
      <c r="A15" s="57">
        <v>12</v>
      </c>
      <c r="B15" s="219" t="s">
        <v>129</v>
      </c>
      <c r="C15" s="59" t="s">
        <v>50</v>
      </c>
      <c r="D15" s="59" t="s">
        <v>1043</v>
      </c>
      <c r="E15" s="59" t="s">
        <v>51</v>
      </c>
      <c r="F15" s="77" t="s">
        <v>52</v>
      </c>
      <c r="G15" s="244" t="s">
        <v>1673</v>
      </c>
      <c r="H15" s="61" t="s">
        <v>24</v>
      </c>
      <c r="I15" s="258" t="s">
        <v>130</v>
      </c>
      <c r="J15" s="60" t="s">
        <v>1069</v>
      </c>
      <c r="K15" s="62">
        <v>105</v>
      </c>
      <c r="L15" s="63" t="s">
        <v>131</v>
      </c>
      <c r="M15" s="221">
        <v>37987</v>
      </c>
      <c r="N15" s="63" t="s">
        <v>56</v>
      </c>
      <c r="O15" s="64" t="s">
        <v>132</v>
      </c>
      <c r="P15" s="75" t="s">
        <v>2093</v>
      </c>
      <c r="Q15" s="60">
        <v>2921161</v>
      </c>
      <c r="R15" s="65" t="s">
        <v>971</v>
      </c>
      <c r="S15" s="89">
        <v>37979</v>
      </c>
      <c r="T15" s="66" t="s">
        <v>1037</v>
      </c>
      <c r="U15" s="80"/>
    </row>
    <row r="16" spans="1:21" s="71" customFormat="1" ht="70.05" customHeight="1" x14ac:dyDescent="0.2">
      <c r="A16" s="57">
        <v>13</v>
      </c>
      <c r="B16" s="75" t="s">
        <v>137</v>
      </c>
      <c r="C16" s="59" t="s">
        <v>50</v>
      </c>
      <c r="D16" s="59" t="s">
        <v>1043</v>
      </c>
      <c r="E16" s="212" t="s">
        <v>51</v>
      </c>
      <c r="F16" s="77" t="s">
        <v>52</v>
      </c>
      <c r="G16" s="244" t="s">
        <v>1842</v>
      </c>
      <c r="H16" s="61" t="s">
        <v>30</v>
      </c>
      <c r="I16" s="258" t="s">
        <v>138</v>
      </c>
      <c r="J16" s="60" t="s">
        <v>1070</v>
      </c>
      <c r="K16" s="62">
        <v>93</v>
      </c>
      <c r="L16" s="63" t="s">
        <v>139</v>
      </c>
      <c r="M16" s="221">
        <v>37316</v>
      </c>
      <c r="N16" s="63" t="s">
        <v>1040</v>
      </c>
      <c r="O16" s="64" t="s">
        <v>140</v>
      </c>
      <c r="P16" s="219" t="s">
        <v>2091</v>
      </c>
      <c r="Q16" s="60">
        <v>3330811</v>
      </c>
      <c r="R16" s="218" t="s">
        <v>1847</v>
      </c>
      <c r="S16" s="375" t="s">
        <v>1939</v>
      </c>
      <c r="T16" s="66" t="s">
        <v>1037</v>
      </c>
      <c r="U16" s="216"/>
    </row>
    <row r="17" spans="1:21" s="71" customFormat="1" ht="70.05" customHeight="1" x14ac:dyDescent="0.2">
      <c r="A17" s="57">
        <v>14</v>
      </c>
      <c r="B17" s="75" t="s">
        <v>141</v>
      </c>
      <c r="C17" s="59" t="s">
        <v>50</v>
      </c>
      <c r="D17" s="59" t="s">
        <v>1043</v>
      </c>
      <c r="E17" s="59" t="s">
        <v>51</v>
      </c>
      <c r="F17" s="77" t="s">
        <v>52</v>
      </c>
      <c r="G17" s="244" t="s">
        <v>1675</v>
      </c>
      <c r="H17" s="61" t="s">
        <v>27</v>
      </c>
      <c r="I17" s="258" t="s">
        <v>142</v>
      </c>
      <c r="J17" s="60" t="s">
        <v>1074</v>
      </c>
      <c r="K17" s="62">
        <v>62</v>
      </c>
      <c r="L17" s="63" t="s">
        <v>143</v>
      </c>
      <c r="M17" s="221">
        <v>38018</v>
      </c>
      <c r="N17" s="63" t="s">
        <v>1040</v>
      </c>
      <c r="O17" s="64" t="s">
        <v>144</v>
      </c>
      <c r="P17" s="75" t="s">
        <v>2093</v>
      </c>
      <c r="Q17" s="60" t="s">
        <v>2025</v>
      </c>
      <c r="R17" s="65" t="s">
        <v>1075</v>
      </c>
      <c r="S17" s="89">
        <v>38002</v>
      </c>
      <c r="T17" s="66" t="s">
        <v>1037</v>
      </c>
      <c r="U17" s="80"/>
    </row>
    <row r="18" spans="1:21" s="71" customFormat="1" ht="70.05" customHeight="1" x14ac:dyDescent="0.2">
      <c r="A18" s="57">
        <v>15</v>
      </c>
      <c r="B18" s="75" t="s">
        <v>146</v>
      </c>
      <c r="C18" s="59" t="s">
        <v>50</v>
      </c>
      <c r="D18" s="59" t="s">
        <v>81</v>
      </c>
      <c r="E18" s="59" t="s">
        <v>51</v>
      </c>
      <c r="F18" s="77" t="s">
        <v>52</v>
      </c>
      <c r="G18" s="244" t="s">
        <v>1676</v>
      </c>
      <c r="H18" s="61" t="s">
        <v>25</v>
      </c>
      <c r="I18" s="258" t="s">
        <v>147</v>
      </c>
      <c r="J18" s="60" t="s">
        <v>883</v>
      </c>
      <c r="K18" s="62">
        <v>86</v>
      </c>
      <c r="L18" s="63" t="s">
        <v>148</v>
      </c>
      <c r="M18" s="221">
        <v>38018</v>
      </c>
      <c r="N18" s="63" t="s">
        <v>56</v>
      </c>
      <c r="O18" s="64" t="s">
        <v>149</v>
      </c>
      <c r="P18" s="75" t="s">
        <v>2093</v>
      </c>
      <c r="Q18" s="60" t="s">
        <v>2025</v>
      </c>
      <c r="R18" s="65" t="s">
        <v>971</v>
      </c>
      <c r="S18" s="89">
        <v>38020</v>
      </c>
      <c r="T18" s="66" t="s">
        <v>39</v>
      </c>
      <c r="U18" s="80"/>
    </row>
    <row r="19" spans="1:21" s="71" customFormat="1" ht="70.05" customHeight="1" x14ac:dyDescent="0.2">
      <c r="A19" s="57">
        <v>16</v>
      </c>
      <c r="B19" s="219" t="s">
        <v>152</v>
      </c>
      <c r="C19" s="59" t="s">
        <v>50</v>
      </c>
      <c r="D19" s="212" t="s">
        <v>122</v>
      </c>
      <c r="E19" s="59" t="s">
        <v>51</v>
      </c>
      <c r="F19" s="77" t="s">
        <v>52</v>
      </c>
      <c r="G19" s="244" t="s">
        <v>1677</v>
      </c>
      <c r="H19" s="61" t="s">
        <v>30</v>
      </c>
      <c r="I19" s="258" t="s">
        <v>153</v>
      </c>
      <c r="J19" s="60" t="s">
        <v>1076</v>
      </c>
      <c r="K19" s="62">
        <v>54</v>
      </c>
      <c r="L19" s="63" t="s">
        <v>884</v>
      </c>
      <c r="M19" s="221">
        <v>38110</v>
      </c>
      <c r="N19" s="63" t="s">
        <v>56</v>
      </c>
      <c r="O19" s="64" t="s">
        <v>155</v>
      </c>
      <c r="P19" s="75" t="s">
        <v>1528</v>
      </c>
      <c r="Q19" s="60" t="s">
        <v>2026</v>
      </c>
      <c r="R19" s="219" t="s">
        <v>157</v>
      </c>
      <c r="S19" s="89">
        <v>38086</v>
      </c>
      <c r="T19" s="66" t="s">
        <v>39</v>
      </c>
      <c r="U19" s="80"/>
    </row>
    <row r="20" spans="1:21" s="71" customFormat="1" ht="70.05" customHeight="1" x14ac:dyDescent="0.2">
      <c r="A20" s="57">
        <v>17</v>
      </c>
      <c r="B20" s="75" t="s">
        <v>689</v>
      </c>
      <c r="C20" s="59" t="s">
        <v>50</v>
      </c>
      <c r="D20" s="59" t="s">
        <v>81</v>
      </c>
      <c r="E20" s="59" t="s">
        <v>894</v>
      </c>
      <c r="F20" s="77" t="s">
        <v>52</v>
      </c>
      <c r="G20" s="244" t="s">
        <v>1775</v>
      </c>
      <c r="H20" s="61" t="s">
        <v>26</v>
      </c>
      <c r="I20" s="258" t="s">
        <v>159</v>
      </c>
      <c r="J20" s="60" t="s">
        <v>160</v>
      </c>
      <c r="K20" s="62">
        <v>71</v>
      </c>
      <c r="L20" s="63" t="s">
        <v>161</v>
      </c>
      <c r="M20" s="221">
        <v>38139</v>
      </c>
      <c r="N20" s="63" t="s">
        <v>56</v>
      </c>
      <c r="O20" s="64" t="s">
        <v>164</v>
      </c>
      <c r="P20" s="75" t="s">
        <v>858</v>
      </c>
      <c r="Q20" s="60">
        <v>1400002</v>
      </c>
      <c r="R20" s="75" t="s">
        <v>859</v>
      </c>
      <c r="S20" s="375" t="s">
        <v>1942</v>
      </c>
      <c r="T20" s="66" t="s">
        <v>39</v>
      </c>
      <c r="U20" s="80"/>
    </row>
    <row r="21" spans="1:21" s="71" customFormat="1" ht="70.05" customHeight="1" x14ac:dyDescent="0.2">
      <c r="A21" s="57">
        <v>18</v>
      </c>
      <c r="B21" s="219" t="s">
        <v>166</v>
      </c>
      <c r="C21" s="59" t="s">
        <v>50</v>
      </c>
      <c r="D21" s="59" t="s">
        <v>19</v>
      </c>
      <c r="E21" s="59" t="s">
        <v>167</v>
      </c>
      <c r="F21" s="77" t="s">
        <v>52</v>
      </c>
      <c r="G21" s="244" t="s">
        <v>1678</v>
      </c>
      <c r="H21" s="61" t="s">
        <v>30</v>
      </c>
      <c r="I21" s="258" t="s">
        <v>168</v>
      </c>
      <c r="J21" s="60" t="s">
        <v>889</v>
      </c>
      <c r="K21" s="62">
        <v>44</v>
      </c>
      <c r="L21" s="63" t="s">
        <v>890</v>
      </c>
      <c r="M21" s="221">
        <v>38169</v>
      </c>
      <c r="N21" s="63" t="s">
        <v>56</v>
      </c>
      <c r="O21" s="64" t="s">
        <v>170</v>
      </c>
      <c r="P21" s="411" t="s">
        <v>2094</v>
      </c>
      <c r="Q21" s="60" t="s">
        <v>2027</v>
      </c>
      <c r="R21" s="114" t="s">
        <v>172</v>
      </c>
      <c r="S21" s="89">
        <v>38145</v>
      </c>
      <c r="T21" s="66" t="s">
        <v>39</v>
      </c>
      <c r="U21" s="80"/>
    </row>
    <row r="22" spans="1:21" s="71" customFormat="1" ht="70.05" customHeight="1" x14ac:dyDescent="0.2">
      <c r="A22" s="57">
        <v>19</v>
      </c>
      <c r="B22" s="75" t="s">
        <v>173</v>
      </c>
      <c r="C22" s="59" t="s">
        <v>50</v>
      </c>
      <c r="D22" s="59" t="s">
        <v>19</v>
      </c>
      <c r="E22" s="59" t="s">
        <v>51</v>
      </c>
      <c r="F22" s="77" t="s">
        <v>52</v>
      </c>
      <c r="G22" s="244" t="s">
        <v>1845</v>
      </c>
      <c r="H22" s="61" t="s">
        <v>27</v>
      </c>
      <c r="I22" s="258" t="s">
        <v>174</v>
      </c>
      <c r="J22" s="60" t="s">
        <v>891</v>
      </c>
      <c r="K22" s="62">
        <v>66</v>
      </c>
      <c r="L22" s="63" t="s">
        <v>175</v>
      </c>
      <c r="M22" s="221">
        <v>38200</v>
      </c>
      <c r="N22" s="63" t="s">
        <v>56</v>
      </c>
      <c r="O22" s="64" t="s">
        <v>176</v>
      </c>
      <c r="P22" s="219" t="s">
        <v>2091</v>
      </c>
      <c r="Q22" s="60">
        <v>3330811</v>
      </c>
      <c r="R22" s="219" t="s">
        <v>1847</v>
      </c>
      <c r="S22" s="375" t="s">
        <v>1943</v>
      </c>
      <c r="T22" s="66" t="s">
        <v>39</v>
      </c>
      <c r="U22" s="216"/>
    </row>
    <row r="23" spans="1:21" s="71" customFormat="1" ht="70.05" customHeight="1" x14ac:dyDescent="0.2">
      <c r="A23" s="57">
        <v>20</v>
      </c>
      <c r="B23" s="219" t="s">
        <v>177</v>
      </c>
      <c r="C23" s="59" t="s">
        <v>50</v>
      </c>
      <c r="D23" s="59" t="s">
        <v>178</v>
      </c>
      <c r="E23" s="59" t="s">
        <v>51</v>
      </c>
      <c r="F23" s="77" t="s">
        <v>52</v>
      </c>
      <c r="G23" s="244" t="s">
        <v>1680</v>
      </c>
      <c r="H23" s="61" t="s">
        <v>28</v>
      </c>
      <c r="I23" s="258" t="s">
        <v>179</v>
      </c>
      <c r="J23" s="60" t="s">
        <v>1080</v>
      </c>
      <c r="K23" s="62">
        <v>54</v>
      </c>
      <c r="L23" s="63" t="s">
        <v>1081</v>
      </c>
      <c r="M23" s="221">
        <v>38192</v>
      </c>
      <c r="N23" s="63" t="s">
        <v>1057</v>
      </c>
      <c r="O23" s="64" t="s">
        <v>181</v>
      </c>
      <c r="P23" s="75" t="s">
        <v>1528</v>
      </c>
      <c r="Q23" s="60" t="s">
        <v>2026</v>
      </c>
      <c r="R23" s="114" t="s">
        <v>157</v>
      </c>
      <c r="S23" s="89">
        <v>38153</v>
      </c>
      <c r="T23" s="66" t="s">
        <v>1058</v>
      </c>
      <c r="U23" s="80"/>
    </row>
    <row r="24" spans="1:21" s="71" customFormat="1" ht="70.05" customHeight="1" x14ac:dyDescent="0.2">
      <c r="A24" s="57">
        <v>21</v>
      </c>
      <c r="B24" s="219" t="s">
        <v>1994</v>
      </c>
      <c r="C24" s="59" t="s">
        <v>50</v>
      </c>
      <c r="D24" s="59" t="s">
        <v>19</v>
      </c>
      <c r="E24" s="59" t="s">
        <v>183</v>
      </c>
      <c r="F24" s="77" t="s">
        <v>52</v>
      </c>
      <c r="G24" s="244" t="s">
        <v>2064</v>
      </c>
      <c r="H24" s="61" t="s">
        <v>28</v>
      </c>
      <c r="I24" s="259" t="s">
        <v>184</v>
      </c>
      <c r="J24" s="60" t="s">
        <v>1084</v>
      </c>
      <c r="K24" s="62">
        <v>69</v>
      </c>
      <c r="L24" s="63" t="s">
        <v>185</v>
      </c>
      <c r="M24" s="63" t="s">
        <v>1542</v>
      </c>
      <c r="N24" s="63" t="s">
        <v>1057</v>
      </c>
      <c r="O24" s="64" t="s">
        <v>187</v>
      </c>
      <c r="P24" s="219" t="s">
        <v>858</v>
      </c>
      <c r="Q24" s="60">
        <v>1400002</v>
      </c>
      <c r="R24" s="219" t="s">
        <v>1884</v>
      </c>
      <c r="S24" s="375" t="s">
        <v>1941</v>
      </c>
      <c r="T24" s="66" t="s">
        <v>1058</v>
      </c>
      <c r="U24" s="272"/>
    </row>
    <row r="25" spans="1:21" s="71" customFormat="1" ht="70.05" customHeight="1" x14ac:dyDescent="0.2">
      <c r="A25" s="57">
        <v>22</v>
      </c>
      <c r="B25" s="219" t="s">
        <v>798</v>
      </c>
      <c r="C25" s="59" t="s">
        <v>50</v>
      </c>
      <c r="D25" s="59" t="s">
        <v>122</v>
      </c>
      <c r="E25" s="59" t="s">
        <v>51</v>
      </c>
      <c r="F25" s="77" t="s">
        <v>52</v>
      </c>
      <c r="G25" s="244" t="s">
        <v>1681</v>
      </c>
      <c r="H25" s="61" t="s">
        <v>29</v>
      </c>
      <c r="I25" s="258" t="s">
        <v>188</v>
      </c>
      <c r="J25" s="60" t="s">
        <v>1085</v>
      </c>
      <c r="K25" s="62">
        <v>57</v>
      </c>
      <c r="L25" s="63" t="s">
        <v>1086</v>
      </c>
      <c r="M25" s="221">
        <v>38322</v>
      </c>
      <c r="N25" s="63" t="s">
        <v>1057</v>
      </c>
      <c r="O25" s="64" t="s">
        <v>190</v>
      </c>
      <c r="P25" s="75" t="s">
        <v>1528</v>
      </c>
      <c r="Q25" s="60" t="s">
        <v>2026</v>
      </c>
      <c r="R25" s="114" t="s">
        <v>157</v>
      </c>
      <c r="S25" s="89">
        <v>38289</v>
      </c>
      <c r="T25" s="66" t="s">
        <v>1058</v>
      </c>
      <c r="U25" s="80"/>
    </row>
    <row r="26" spans="1:21" s="71" customFormat="1" ht="70.05" customHeight="1" x14ac:dyDescent="0.2">
      <c r="A26" s="57">
        <v>23</v>
      </c>
      <c r="B26" s="219" t="s">
        <v>191</v>
      </c>
      <c r="C26" s="59" t="s">
        <v>50</v>
      </c>
      <c r="D26" s="59" t="s">
        <v>122</v>
      </c>
      <c r="E26" s="59" t="s">
        <v>51</v>
      </c>
      <c r="F26" s="77" t="s">
        <v>52</v>
      </c>
      <c r="G26" s="244" t="s">
        <v>1682</v>
      </c>
      <c r="H26" s="61" t="s">
        <v>27</v>
      </c>
      <c r="I26" s="258" t="s">
        <v>192</v>
      </c>
      <c r="J26" s="60" t="s">
        <v>1089</v>
      </c>
      <c r="K26" s="62">
        <v>54</v>
      </c>
      <c r="L26" s="63" t="s">
        <v>1086</v>
      </c>
      <c r="M26" s="221">
        <v>38402</v>
      </c>
      <c r="N26" s="63" t="s">
        <v>1057</v>
      </c>
      <c r="O26" s="64" t="s">
        <v>193</v>
      </c>
      <c r="P26" s="75" t="s">
        <v>1528</v>
      </c>
      <c r="Q26" s="60" t="s">
        <v>2026</v>
      </c>
      <c r="R26" s="114" t="s">
        <v>157</v>
      </c>
      <c r="S26" s="89">
        <v>38400</v>
      </c>
      <c r="T26" s="66" t="s">
        <v>1058</v>
      </c>
      <c r="U26" s="80"/>
    </row>
    <row r="27" spans="1:21" s="71" customFormat="1" ht="70.05" customHeight="1" x14ac:dyDescent="0.2">
      <c r="A27" s="57">
        <v>24</v>
      </c>
      <c r="B27" s="219" t="s">
        <v>1860</v>
      </c>
      <c r="C27" s="59" t="s">
        <v>50</v>
      </c>
      <c r="D27" s="59" t="s">
        <v>19</v>
      </c>
      <c r="E27" s="59" t="s">
        <v>51</v>
      </c>
      <c r="F27" s="77" t="s">
        <v>52</v>
      </c>
      <c r="G27" s="244" t="s">
        <v>2065</v>
      </c>
      <c r="H27" s="61" t="s">
        <v>27</v>
      </c>
      <c r="I27" s="258" t="s">
        <v>195</v>
      </c>
      <c r="J27" s="60" t="s">
        <v>1092</v>
      </c>
      <c r="K27" s="62">
        <v>54</v>
      </c>
      <c r="L27" s="63" t="s">
        <v>196</v>
      </c>
      <c r="M27" s="221">
        <v>38412</v>
      </c>
      <c r="N27" s="63" t="s">
        <v>1057</v>
      </c>
      <c r="O27" s="64" t="s">
        <v>198</v>
      </c>
      <c r="P27" s="114" t="s">
        <v>2090</v>
      </c>
      <c r="Q27" s="213">
        <v>1088210</v>
      </c>
      <c r="R27" s="218" t="s">
        <v>2154</v>
      </c>
      <c r="S27" s="375" t="s">
        <v>1940</v>
      </c>
      <c r="T27" s="66" t="s">
        <v>1058</v>
      </c>
      <c r="U27" s="216"/>
    </row>
    <row r="28" spans="1:21" s="71" customFormat="1" ht="70.05" customHeight="1" x14ac:dyDescent="0.2">
      <c r="A28" s="57">
        <v>25</v>
      </c>
      <c r="B28" s="219" t="s">
        <v>200</v>
      </c>
      <c r="C28" s="59" t="s">
        <v>50</v>
      </c>
      <c r="D28" s="59" t="s">
        <v>122</v>
      </c>
      <c r="E28" s="59" t="s">
        <v>1094</v>
      </c>
      <c r="F28" s="77" t="s">
        <v>52</v>
      </c>
      <c r="G28" s="244" t="s">
        <v>1684</v>
      </c>
      <c r="H28" s="61" t="s">
        <v>24</v>
      </c>
      <c r="I28" s="258" t="s">
        <v>201</v>
      </c>
      <c r="J28" s="60" t="s">
        <v>1095</v>
      </c>
      <c r="K28" s="62">
        <v>41</v>
      </c>
      <c r="L28" s="63" t="s">
        <v>202</v>
      </c>
      <c r="M28" s="221">
        <v>38416</v>
      </c>
      <c r="N28" s="63" t="s">
        <v>1057</v>
      </c>
      <c r="O28" s="64" t="s">
        <v>204</v>
      </c>
      <c r="P28" s="75" t="s">
        <v>1528</v>
      </c>
      <c r="Q28" s="60" t="s">
        <v>2026</v>
      </c>
      <c r="R28" s="114" t="s">
        <v>157</v>
      </c>
      <c r="S28" s="379" t="s">
        <v>1933</v>
      </c>
      <c r="T28" s="66" t="s">
        <v>1058</v>
      </c>
      <c r="U28" s="93"/>
    </row>
    <row r="29" spans="1:21" s="71" customFormat="1" ht="70.05" customHeight="1" x14ac:dyDescent="0.2">
      <c r="A29" s="57">
        <v>26</v>
      </c>
      <c r="B29" s="75" t="s">
        <v>714</v>
      </c>
      <c r="C29" s="59" t="s">
        <v>50</v>
      </c>
      <c r="D29" s="59" t="s">
        <v>19</v>
      </c>
      <c r="E29" s="59" t="s">
        <v>1094</v>
      </c>
      <c r="F29" s="77" t="s">
        <v>52</v>
      </c>
      <c r="G29" s="244" t="s">
        <v>1685</v>
      </c>
      <c r="H29" s="61" t="s">
        <v>25</v>
      </c>
      <c r="I29" s="258" t="s">
        <v>206</v>
      </c>
      <c r="J29" s="60" t="s">
        <v>1099</v>
      </c>
      <c r="K29" s="62">
        <v>51</v>
      </c>
      <c r="L29" s="63" t="s">
        <v>207</v>
      </c>
      <c r="M29" s="221">
        <v>38443</v>
      </c>
      <c r="N29" s="63" t="s">
        <v>1057</v>
      </c>
      <c r="O29" s="64" t="s">
        <v>208</v>
      </c>
      <c r="P29" s="219" t="s">
        <v>858</v>
      </c>
      <c r="Q29" s="60">
        <v>1400002</v>
      </c>
      <c r="R29" s="114" t="s">
        <v>859</v>
      </c>
      <c r="S29" s="89">
        <v>38176</v>
      </c>
      <c r="T29" s="66" t="s">
        <v>1058</v>
      </c>
      <c r="U29" s="80"/>
    </row>
    <row r="30" spans="1:21" s="71" customFormat="1" ht="70.05" customHeight="1" x14ac:dyDescent="0.2">
      <c r="A30" s="57">
        <v>27</v>
      </c>
      <c r="B30" s="75" t="s">
        <v>209</v>
      </c>
      <c r="C30" s="59" t="s">
        <v>50</v>
      </c>
      <c r="D30" s="59" t="s">
        <v>178</v>
      </c>
      <c r="E30" s="59" t="s">
        <v>1094</v>
      </c>
      <c r="F30" s="77" t="s">
        <v>52</v>
      </c>
      <c r="G30" s="244" t="s">
        <v>1686</v>
      </c>
      <c r="H30" s="61" t="s">
        <v>31</v>
      </c>
      <c r="I30" s="258" t="s">
        <v>210</v>
      </c>
      <c r="J30" s="60" t="s">
        <v>1100</v>
      </c>
      <c r="K30" s="62">
        <v>36</v>
      </c>
      <c r="L30" s="63" t="s">
        <v>211</v>
      </c>
      <c r="M30" s="221">
        <v>38443</v>
      </c>
      <c r="N30" s="63" t="s">
        <v>1057</v>
      </c>
      <c r="O30" s="64" t="s">
        <v>212</v>
      </c>
      <c r="P30" s="219" t="s">
        <v>2095</v>
      </c>
      <c r="Q30" s="60">
        <v>3300856</v>
      </c>
      <c r="R30" s="219" t="s">
        <v>228</v>
      </c>
      <c r="S30" s="89">
        <v>38392</v>
      </c>
      <c r="T30" s="66" t="s">
        <v>1058</v>
      </c>
      <c r="U30" s="216"/>
    </row>
    <row r="31" spans="1:21" s="71" customFormat="1" ht="70.05" customHeight="1" x14ac:dyDescent="0.2">
      <c r="A31" s="57">
        <v>28</v>
      </c>
      <c r="B31" s="75" t="s">
        <v>214</v>
      </c>
      <c r="C31" s="59" t="s">
        <v>50</v>
      </c>
      <c r="D31" s="59" t="s">
        <v>19</v>
      </c>
      <c r="E31" s="59" t="s">
        <v>1094</v>
      </c>
      <c r="F31" s="77" t="s">
        <v>52</v>
      </c>
      <c r="G31" s="244" t="s">
        <v>1687</v>
      </c>
      <c r="H31" s="61" t="s">
        <v>31</v>
      </c>
      <c r="I31" s="258" t="s">
        <v>215</v>
      </c>
      <c r="J31" s="60" t="s">
        <v>1102</v>
      </c>
      <c r="K31" s="62">
        <v>67</v>
      </c>
      <c r="L31" s="63" t="s">
        <v>216</v>
      </c>
      <c r="M31" s="221">
        <v>38473</v>
      </c>
      <c r="N31" s="63" t="s">
        <v>1057</v>
      </c>
      <c r="O31" s="64" t="s">
        <v>218</v>
      </c>
      <c r="P31" s="219" t="s">
        <v>2129</v>
      </c>
      <c r="Q31" s="60">
        <v>1070062</v>
      </c>
      <c r="R31" s="114" t="s">
        <v>219</v>
      </c>
      <c r="S31" s="89">
        <v>38211</v>
      </c>
      <c r="T31" s="66" t="s">
        <v>1058</v>
      </c>
      <c r="U31" s="80"/>
    </row>
    <row r="32" spans="1:21" s="71" customFormat="1" ht="70.05" customHeight="1" x14ac:dyDescent="0.2">
      <c r="A32" s="57">
        <v>29</v>
      </c>
      <c r="B32" s="219" t="s">
        <v>715</v>
      </c>
      <c r="C32" s="59" t="s">
        <v>50</v>
      </c>
      <c r="D32" s="59" t="s">
        <v>19</v>
      </c>
      <c r="E32" s="59" t="s">
        <v>1094</v>
      </c>
      <c r="F32" s="77" t="s">
        <v>52</v>
      </c>
      <c r="G32" s="244" t="s">
        <v>1688</v>
      </c>
      <c r="H32" s="61" t="s">
        <v>26</v>
      </c>
      <c r="I32" s="258" t="s">
        <v>220</v>
      </c>
      <c r="J32" s="60" t="s">
        <v>1106</v>
      </c>
      <c r="K32" s="62">
        <v>53</v>
      </c>
      <c r="L32" s="63" t="s">
        <v>207</v>
      </c>
      <c r="M32" s="221">
        <v>38565</v>
      </c>
      <c r="N32" s="63" t="s">
        <v>1057</v>
      </c>
      <c r="O32" s="64" t="s">
        <v>221</v>
      </c>
      <c r="P32" s="75" t="s">
        <v>858</v>
      </c>
      <c r="Q32" s="60">
        <v>1400002</v>
      </c>
      <c r="R32" s="114" t="s">
        <v>859</v>
      </c>
      <c r="S32" s="89">
        <v>38392</v>
      </c>
      <c r="T32" s="66" t="s">
        <v>1058</v>
      </c>
      <c r="U32" s="80"/>
    </row>
    <row r="33" spans="1:21" s="71" customFormat="1" ht="70.05" customHeight="1" x14ac:dyDescent="0.2">
      <c r="A33" s="57">
        <v>30</v>
      </c>
      <c r="B33" s="75" t="s">
        <v>222</v>
      </c>
      <c r="C33" s="59" t="s">
        <v>50</v>
      </c>
      <c r="D33" s="59" t="s">
        <v>178</v>
      </c>
      <c r="E33" s="59" t="s">
        <v>223</v>
      </c>
      <c r="F33" s="77" t="s">
        <v>52</v>
      </c>
      <c r="G33" s="244" t="s">
        <v>1689</v>
      </c>
      <c r="H33" s="61" t="s">
        <v>23</v>
      </c>
      <c r="I33" s="258" t="s">
        <v>224</v>
      </c>
      <c r="J33" s="60" t="s">
        <v>1107</v>
      </c>
      <c r="K33" s="62">
        <v>60</v>
      </c>
      <c r="L33" s="63" t="s">
        <v>225</v>
      </c>
      <c r="M33" s="221">
        <v>38534</v>
      </c>
      <c r="N33" s="63" t="s">
        <v>1057</v>
      </c>
      <c r="O33" s="64" t="s">
        <v>227</v>
      </c>
      <c r="P33" s="219" t="s">
        <v>2095</v>
      </c>
      <c r="Q33" s="60">
        <v>3300856</v>
      </c>
      <c r="R33" s="114" t="s">
        <v>1108</v>
      </c>
      <c r="S33" s="89">
        <v>38513</v>
      </c>
      <c r="T33" s="66" t="s">
        <v>1037</v>
      </c>
      <c r="U33" s="272"/>
    </row>
    <row r="34" spans="1:21" s="71" customFormat="1" ht="70.05" customHeight="1" x14ac:dyDescent="0.2">
      <c r="A34" s="57">
        <v>31</v>
      </c>
      <c r="B34" s="75" t="s">
        <v>229</v>
      </c>
      <c r="C34" s="59" t="s">
        <v>50</v>
      </c>
      <c r="D34" s="59" t="s">
        <v>178</v>
      </c>
      <c r="E34" s="59" t="s">
        <v>230</v>
      </c>
      <c r="F34" s="77" t="s">
        <v>52</v>
      </c>
      <c r="G34" s="244" t="s">
        <v>1690</v>
      </c>
      <c r="H34" s="61" t="s">
        <v>31</v>
      </c>
      <c r="I34" s="258" t="s">
        <v>231</v>
      </c>
      <c r="J34" s="60" t="s">
        <v>1112</v>
      </c>
      <c r="K34" s="62">
        <v>54</v>
      </c>
      <c r="L34" s="63" t="s">
        <v>1113</v>
      </c>
      <c r="M34" s="221">
        <v>38534</v>
      </c>
      <c r="N34" s="63" t="s">
        <v>1040</v>
      </c>
      <c r="O34" s="64" t="s">
        <v>232</v>
      </c>
      <c r="P34" s="75" t="s">
        <v>2096</v>
      </c>
      <c r="Q34" s="60">
        <v>1400002</v>
      </c>
      <c r="R34" s="114" t="s">
        <v>234</v>
      </c>
      <c r="S34" s="89">
        <v>38534</v>
      </c>
      <c r="T34" s="66" t="s">
        <v>1037</v>
      </c>
      <c r="U34" s="80"/>
    </row>
    <row r="35" spans="1:21" s="71" customFormat="1" ht="70.05" customHeight="1" x14ac:dyDescent="0.2">
      <c r="A35" s="57">
        <v>32</v>
      </c>
      <c r="B35" s="75" t="s">
        <v>235</v>
      </c>
      <c r="C35" s="59" t="s">
        <v>50</v>
      </c>
      <c r="D35" s="59" t="s">
        <v>19</v>
      </c>
      <c r="E35" s="59" t="s">
        <v>51</v>
      </c>
      <c r="F35" s="77" t="s">
        <v>52</v>
      </c>
      <c r="G35" s="244" t="s">
        <v>1691</v>
      </c>
      <c r="H35" s="61" t="s">
        <v>29</v>
      </c>
      <c r="I35" s="258" t="s">
        <v>236</v>
      </c>
      <c r="J35" s="60" t="s">
        <v>1115</v>
      </c>
      <c r="K35" s="62">
        <v>39</v>
      </c>
      <c r="L35" s="63" t="s">
        <v>237</v>
      </c>
      <c r="M35" s="221">
        <v>38534</v>
      </c>
      <c r="N35" s="63" t="s">
        <v>1040</v>
      </c>
      <c r="O35" s="64" t="s">
        <v>238</v>
      </c>
      <c r="P35" s="75" t="s">
        <v>2092</v>
      </c>
      <c r="Q35" s="60" t="s">
        <v>2025</v>
      </c>
      <c r="R35" s="114" t="s">
        <v>1075</v>
      </c>
      <c r="S35" s="379" t="s">
        <v>1944</v>
      </c>
      <c r="T35" s="66" t="s">
        <v>1058</v>
      </c>
      <c r="U35" s="80"/>
    </row>
    <row r="36" spans="1:21" s="71" customFormat="1" ht="70.05" customHeight="1" x14ac:dyDescent="0.2">
      <c r="A36" s="57">
        <v>33</v>
      </c>
      <c r="B36" s="219" t="s">
        <v>240</v>
      </c>
      <c r="C36" s="59" t="s">
        <v>50</v>
      </c>
      <c r="D36" s="59" t="s">
        <v>19</v>
      </c>
      <c r="E36" s="59" t="s">
        <v>51</v>
      </c>
      <c r="F36" s="77" t="s">
        <v>52</v>
      </c>
      <c r="G36" s="244" t="s">
        <v>1692</v>
      </c>
      <c r="H36" s="61" t="s">
        <v>30</v>
      </c>
      <c r="I36" s="258" t="s">
        <v>241</v>
      </c>
      <c r="J36" s="60" t="s">
        <v>1116</v>
      </c>
      <c r="K36" s="62">
        <v>86</v>
      </c>
      <c r="L36" s="63" t="s">
        <v>242</v>
      </c>
      <c r="M36" s="221">
        <v>38534</v>
      </c>
      <c r="N36" s="63" t="s">
        <v>1057</v>
      </c>
      <c r="O36" s="64" t="s">
        <v>243</v>
      </c>
      <c r="P36" s="75" t="s">
        <v>2093</v>
      </c>
      <c r="Q36" s="60" t="s">
        <v>2025</v>
      </c>
      <c r="R36" s="114" t="s">
        <v>1075</v>
      </c>
      <c r="S36" s="89">
        <v>38555</v>
      </c>
      <c r="T36" s="66" t="s">
        <v>1037</v>
      </c>
      <c r="U36" s="80"/>
    </row>
    <row r="37" spans="1:21" s="71" customFormat="1" ht="70.05" customHeight="1" x14ac:dyDescent="0.2">
      <c r="A37" s="57">
        <v>34</v>
      </c>
      <c r="B37" s="75" t="s">
        <v>244</v>
      </c>
      <c r="C37" s="59" t="s">
        <v>50</v>
      </c>
      <c r="D37" s="59" t="s">
        <v>122</v>
      </c>
      <c r="E37" s="59" t="s">
        <v>51</v>
      </c>
      <c r="F37" s="77" t="s">
        <v>52</v>
      </c>
      <c r="G37" s="244" t="s">
        <v>1693</v>
      </c>
      <c r="H37" s="61" t="s">
        <v>25</v>
      </c>
      <c r="I37" s="258" t="s">
        <v>1117</v>
      </c>
      <c r="J37" s="60" t="s">
        <v>245</v>
      </c>
      <c r="K37" s="62">
        <v>38</v>
      </c>
      <c r="L37" s="63" t="s">
        <v>246</v>
      </c>
      <c r="M37" s="221">
        <v>38596</v>
      </c>
      <c r="N37" s="63" t="s">
        <v>1040</v>
      </c>
      <c r="O37" s="64" t="s">
        <v>247</v>
      </c>
      <c r="P37" s="219" t="s">
        <v>2095</v>
      </c>
      <c r="Q37" s="60">
        <v>3300856</v>
      </c>
      <c r="R37" s="114" t="s">
        <v>1118</v>
      </c>
      <c r="S37" s="375" t="s">
        <v>1945</v>
      </c>
      <c r="T37" s="66" t="s">
        <v>1037</v>
      </c>
      <c r="U37" s="94"/>
    </row>
    <row r="38" spans="1:21" s="71" customFormat="1" ht="70.05" customHeight="1" x14ac:dyDescent="0.2">
      <c r="A38" s="57">
        <v>35</v>
      </c>
      <c r="B38" s="219" t="s">
        <v>2073</v>
      </c>
      <c r="C38" s="59" t="s">
        <v>50</v>
      </c>
      <c r="D38" s="59" t="s">
        <v>19</v>
      </c>
      <c r="E38" s="212" t="s">
        <v>183</v>
      </c>
      <c r="F38" s="77" t="s">
        <v>52</v>
      </c>
      <c r="G38" s="244" t="s">
        <v>1694</v>
      </c>
      <c r="H38" s="61" t="s">
        <v>24</v>
      </c>
      <c r="I38" s="258" t="s">
        <v>250</v>
      </c>
      <c r="J38" s="60" t="s">
        <v>1120</v>
      </c>
      <c r="K38" s="62">
        <v>54</v>
      </c>
      <c r="L38" s="63" t="s">
        <v>251</v>
      </c>
      <c r="M38" s="221">
        <v>38626</v>
      </c>
      <c r="N38" s="63" t="s">
        <v>1057</v>
      </c>
      <c r="O38" s="64" t="s">
        <v>252</v>
      </c>
      <c r="P38" s="75" t="s">
        <v>2097</v>
      </c>
      <c r="Q38" s="60">
        <v>1010062</v>
      </c>
      <c r="R38" s="219" t="s">
        <v>2016</v>
      </c>
      <c r="S38" s="375" t="s">
        <v>1946</v>
      </c>
      <c r="T38" s="66" t="s">
        <v>1037</v>
      </c>
      <c r="U38" s="93"/>
    </row>
    <row r="39" spans="1:21" s="71" customFormat="1" ht="70.05" customHeight="1" x14ac:dyDescent="0.2">
      <c r="A39" s="57">
        <v>36</v>
      </c>
      <c r="B39" s="75" t="s">
        <v>256</v>
      </c>
      <c r="C39" s="59" t="s">
        <v>50</v>
      </c>
      <c r="D39" s="59" t="s">
        <v>178</v>
      </c>
      <c r="E39" s="59" t="s">
        <v>51</v>
      </c>
      <c r="F39" s="77" t="s">
        <v>52</v>
      </c>
      <c r="G39" s="244" t="s">
        <v>1695</v>
      </c>
      <c r="H39" s="61" t="s">
        <v>27</v>
      </c>
      <c r="I39" s="258" t="s">
        <v>257</v>
      </c>
      <c r="J39" s="60" t="s">
        <v>1124</v>
      </c>
      <c r="K39" s="62">
        <v>52</v>
      </c>
      <c r="L39" s="63" t="s">
        <v>258</v>
      </c>
      <c r="M39" s="221">
        <v>38696</v>
      </c>
      <c r="N39" s="63" t="s">
        <v>1040</v>
      </c>
      <c r="O39" s="64" t="s">
        <v>261</v>
      </c>
      <c r="P39" s="219" t="s">
        <v>2098</v>
      </c>
      <c r="Q39" s="60" t="s">
        <v>2028</v>
      </c>
      <c r="R39" s="219" t="s">
        <v>2021</v>
      </c>
      <c r="S39" s="89">
        <v>38695</v>
      </c>
      <c r="T39" s="66" t="s">
        <v>1058</v>
      </c>
      <c r="U39" s="80"/>
    </row>
    <row r="40" spans="1:21" s="71" customFormat="1" ht="70.05" customHeight="1" x14ac:dyDescent="0.2">
      <c r="A40" s="57">
        <v>37</v>
      </c>
      <c r="B40" s="75" t="s">
        <v>264</v>
      </c>
      <c r="C40" s="59" t="s">
        <v>50</v>
      </c>
      <c r="D40" s="59" t="s">
        <v>178</v>
      </c>
      <c r="E40" s="59" t="s">
        <v>223</v>
      </c>
      <c r="F40" s="77" t="s">
        <v>52</v>
      </c>
      <c r="G40" s="244" t="s">
        <v>1696</v>
      </c>
      <c r="H40" s="61" t="s">
        <v>24</v>
      </c>
      <c r="I40" s="306" t="s">
        <v>1894</v>
      </c>
      <c r="J40" s="60" t="s">
        <v>1127</v>
      </c>
      <c r="K40" s="62">
        <v>36</v>
      </c>
      <c r="L40" s="63" t="s">
        <v>211</v>
      </c>
      <c r="M40" s="221">
        <v>38718</v>
      </c>
      <c r="N40" s="63" t="s">
        <v>1040</v>
      </c>
      <c r="O40" s="64" t="s">
        <v>266</v>
      </c>
      <c r="P40" s="219" t="s">
        <v>2095</v>
      </c>
      <c r="Q40" s="60">
        <v>3300856</v>
      </c>
      <c r="R40" s="114" t="s">
        <v>1118</v>
      </c>
      <c r="S40" s="89">
        <v>38512</v>
      </c>
      <c r="T40" s="66" t="s">
        <v>1058</v>
      </c>
      <c r="U40" s="216"/>
    </row>
    <row r="41" spans="1:21" s="71" customFormat="1" ht="70.05" customHeight="1" x14ac:dyDescent="0.2">
      <c r="A41" s="57">
        <v>38</v>
      </c>
      <c r="B41" s="75" t="s">
        <v>716</v>
      </c>
      <c r="C41" s="59" t="s">
        <v>50</v>
      </c>
      <c r="D41" s="59" t="s">
        <v>19</v>
      </c>
      <c r="E41" s="59" t="s">
        <v>1130</v>
      </c>
      <c r="F41" s="77" t="s">
        <v>52</v>
      </c>
      <c r="G41" s="244" t="s">
        <v>1697</v>
      </c>
      <c r="H41" s="61" t="s">
        <v>27</v>
      </c>
      <c r="I41" s="258" t="s">
        <v>267</v>
      </c>
      <c r="J41" s="60" t="s">
        <v>1131</v>
      </c>
      <c r="K41" s="62">
        <v>42</v>
      </c>
      <c r="L41" s="63" t="s">
        <v>207</v>
      </c>
      <c r="M41" s="221">
        <v>38727</v>
      </c>
      <c r="N41" s="63" t="s">
        <v>1057</v>
      </c>
      <c r="O41" s="64" t="s">
        <v>268</v>
      </c>
      <c r="P41" s="75" t="s">
        <v>858</v>
      </c>
      <c r="Q41" s="60">
        <v>1400002</v>
      </c>
      <c r="R41" s="114" t="s">
        <v>859</v>
      </c>
      <c r="S41" s="89">
        <v>38541</v>
      </c>
      <c r="T41" s="66" t="s">
        <v>1037</v>
      </c>
      <c r="U41" s="80"/>
    </row>
    <row r="42" spans="1:21" s="71" customFormat="1" ht="70.05" customHeight="1" x14ac:dyDescent="0.2">
      <c r="A42" s="57">
        <v>39</v>
      </c>
      <c r="B42" s="75" t="s">
        <v>270</v>
      </c>
      <c r="C42" s="59" t="s">
        <v>50</v>
      </c>
      <c r="D42" s="59" t="s">
        <v>19</v>
      </c>
      <c r="E42" s="59" t="s">
        <v>1130</v>
      </c>
      <c r="F42" s="77" t="s">
        <v>52</v>
      </c>
      <c r="G42" s="244" t="s">
        <v>1698</v>
      </c>
      <c r="H42" s="61" t="s">
        <v>25</v>
      </c>
      <c r="I42" s="258" t="s">
        <v>271</v>
      </c>
      <c r="J42" s="60" t="s">
        <v>1132</v>
      </c>
      <c r="K42" s="62">
        <v>99</v>
      </c>
      <c r="L42" s="63" t="s">
        <v>272</v>
      </c>
      <c r="M42" s="221">
        <v>38791</v>
      </c>
      <c r="N42" s="63" t="s">
        <v>1057</v>
      </c>
      <c r="O42" s="64" t="s">
        <v>273</v>
      </c>
      <c r="P42" s="75" t="s">
        <v>2099</v>
      </c>
      <c r="Q42" s="213">
        <v>3306029</v>
      </c>
      <c r="R42" s="219" t="s">
        <v>2057</v>
      </c>
      <c r="S42" s="89">
        <v>38547</v>
      </c>
      <c r="T42" s="66" t="s">
        <v>1058</v>
      </c>
      <c r="U42" s="80"/>
    </row>
    <row r="43" spans="1:21" s="71" customFormat="1" ht="70.05" customHeight="1" x14ac:dyDescent="0.2">
      <c r="A43" s="57">
        <v>40</v>
      </c>
      <c r="B43" s="75" t="s">
        <v>1135</v>
      </c>
      <c r="C43" s="59" t="s">
        <v>50</v>
      </c>
      <c r="D43" s="59" t="s">
        <v>19</v>
      </c>
      <c r="E43" s="59" t="s">
        <v>51</v>
      </c>
      <c r="F43" s="77" t="s">
        <v>52</v>
      </c>
      <c r="G43" s="244" t="s">
        <v>1846</v>
      </c>
      <c r="H43" s="61" t="s">
        <v>27</v>
      </c>
      <c r="I43" s="258" t="s">
        <v>276</v>
      </c>
      <c r="J43" s="60" t="s">
        <v>1136</v>
      </c>
      <c r="K43" s="62">
        <v>63</v>
      </c>
      <c r="L43" s="63" t="s">
        <v>277</v>
      </c>
      <c r="M43" s="221">
        <v>37226</v>
      </c>
      <c r="N43" s="63" t="s">
        <v>1057</v>
      </c>
      <c r="O43" s="64" t="s">
        <v>278</v>
      </c>
      <c r="P43" s="219" t="s">
        <v>2091</v>
      </c>
      <c r="Q43" s="60">
        <v>3330811</v>
      </c>
      <c r="R43" s="219" t="s">
        <v>1847</v>
      </c>
      <c r="S43" s="375" t="s">
        <v>1947</v>
      </c>
      <c r="T43" s="66" t="s">
        <v>1058</v>
      </c>
      <c r="U43" s="216"/>
    </row>
    <row r="44" spans="1:21" s="71" customFormat="1" ht="70.05" customHeight="1" x14ac:dyDescent="0.2">
      <c r="A44" s="57">
        <v>41</v>
      </c>
      <c r="B44" s="75" t="s">
        <v>279</v>
      </c>
      <c r="C44" s="59" t="s">
        <v>50</v>
      </c>
      <c r="D44" s="59" t="s">
        <v>19</v>
      </c>
      <c r="E44" s="59" t="s">
        <v>51</v>
      </c>
      <c r="F44" s="77" t="s">
        <v>52</v>
      </c>
      <c r="G44" s="244" t="s">
        <v>1700</v>
      </c>
      <c r="H44" s="61" t="s">
        <v>28</v>
      </c>
      <c r="I44" s="258" t="s">
        <v>280</v>
      </c>
      <c r="J44" s="60" t="s">
        <v>1139</v>
      </c>
      <c r="K44" s="62">
        <v>72</v>
      </c>
      <c r="L44" s="63" t="s">
        <v>281</v>
      </c>
      <c r="M44" s="221">
        <v>38808</v>
      </c>
      <c r="N44" s="63" t="s">
        <v>1040</v>
      </c>
      <c r="O44" s="64" t="s">
        <v>283</v>
      </c>
      <c r="P44" s="75" t="s">
        <v>2100</v>
      </c>
      <c r="Q44" s="60">
        <v>1010062</v>
      </c>
      <c r="R44" s="219" t="s">
        <v>1772</v>
      </c>
      <c r="S44" s="89">
        <v>38777</v>
      </c>
      <c r="T44" s="66" t="s">
        <v>1037</v>
      </c>
      <c r="U44" s="80"/>
    </row>
    <row r="45" spans="1:21" s="71" customFormat="1" ht="70.05" customHeight="1" x14ac:dyDescent="0.2">
      <c r="A45" s="57">
        <v>42</v>
      </c>
      <c r="B45" s="219" t="s">
        <v>285</v>
      </c>
      <c r="C45" s="59" t="s">
        <v>50</v>
      </c>
      <c r="D45" s="59" t="s">
        <v>122</v>
      </c>
      <c r="E45" s="59" t="s">
        <v>51</v>
      </c>
      <c r="F45" s="77" t="s">
        <v>52</v>
      </c>
      <c r="G45" s="244" t="s">
        <v>1701</v>
      </c>
      <c r="H45" s="61" t="s">
        <v>25</v>
      </c>
      <c r="I45" s="258" t="s">
        <v>286</v>
      </c>
      <c r="J45" s="60" t="s">
        <v>1142</v>
      </c>
      <c r="K45" s="62">
        <v>58</v>
      </c>
      <c r="L45" s="63" t="s">
        <v>287</v>
      </c>
      <c r="M45" s="221">
        <v>38808</v>
      </c>
      <c r="N45" s="63" t="s">
        <v>1057</v>
      </c>
      <c r="O45" s="64" t="s">
        <v>289</v>
      </c>
      <c r="P45" s="75" t="s">
        <v>1528</v>
      </c>
      <c r="Q45" s="60" t="s">
        <v>2026</v>
      </c>
      <c r="R45" s="114" t="s">
        <v>157</v>
      </c>
      <c r="S45" s="89">
        <v>38807</v>
      </c>
      <c r="T45" s="66" t="s">
        <v>1058</v>
      </c>
      <c r="U45" s="80"/>
    </row>
    <row r="46" spans="1:21" s="71" customFormat="1" ht="70.05" customHeight="1" x14ac:dyDescent="0.2">
      <c r="A46" s="57">
        <v>43</v>
      </c>
      <c r="B46" s="75" t="s">
        <v>291</v>
      </c>
      <c r="C46" s="59" t="s">
        <v>50</v>
      </c>
      <c r="D46" s="59" t="s">
        <v>19</v>
      </c>
      <c r="E46" s="59" t="s">
        <v>51</v>
      </c>
      <c r="F46" s="77" t="s">
        <v>52</v>
      </c>
      <c r="G46" s="244" t="s">
        <v>1702</v>
      </c>
      <c r="H46" s="61" t="s">
        <v>24</v>
      </c>
      <c r="I46" s="258" t="s">
        <v>292</v>
      </c>
      <c r="J46" s="60" t="s">
        <v>1146</v>
      </c>
      <c r="K46" s="62">
        <v>54</v>
      </c>
      <c r="L46" s="63" t="s">
        <v>293</v>
      </c>
      <c r="M46" s="221">
        <v>38930</v>
      </c>
      <c r="N46" s="63" t="s">
        <v>1147</v>
      </c>
      <c r="O46" s="64" t="s">
        <v>295</v>
      </c>
      <c r="P46" s="75" t="s">
        <v>2101</v>
      </c>
      <c r="Q46" s="60" t="s">
        <v>2023</v>
      </c>
      <c r="R46" s="219" t="s">
        <v>2166</v>
      </c>
      <c r="S46" s="89">
        <v>38898</v>
      </c>
      <c r="T46" s="66" t="s">
        <v>1037</v>
      </c>
      <c r="U46" s="80"/>
    </row>
    <row r="47" spans="1:21" s="71" customFormat="1" ht="70.05" customHeight="1" x14ac:dyDescent="0.2">
      <c r="A47" s="57">
        <v>44</v>
      </c>
      <c r="B47" s="219" t="s">
        <v>752</v>
      </c>
      <c r="C47" s="59" t="s">
        <v>50</v>
      </c>
      <c r="D47" s="59" t="s">
        <v>122</v>
      </c>
      <c r="E47" s="59" t="s">
        <v>51</v>
      </c>
      <c r="F47" s="77" t="s">
        <v>52</v>
      </c>
      <c r="G47" s="244" t="s">
        <v>1703</v>
      </c>
      <c r="H47" s="61" t="s">
        <v>29</v>
      </c>
      <c r="I47" s="258" t="s">
        <v>296</v>
      </c>
      <c r="J47" s="60" t="s">
        <v>1150</v>
      </c>
      <c r="K47" s="62">
        <v>54</v>
      </c>
      <c r="L47" s="63" t="s">
        <v>202</v>
      </c>
      <c r="M47" s="221">
        <v>39046</v>
      </c>
      <c r="N47" s="63" t="s">
        <v>1151</v>
      </c>
      <c r="O47" s="64" t="s">
        <v>297</v>
      </c>
      <c r="P47" s="75" t="s">
        <v>1528</v>
      </c>
      <c r="Q47" s="60" t="s">
        <v>2026</v>
      </c>
      <c r="R47" s="114" t="s">
        <v>157</v>
      </c>
      <c r="S47" s="89">
        <v>39031</v>
      </c>
      <c r="T47" s="66" t="s">
        <v>1058</v>
      </c>
      <c r="U47" s="80"/>
    </row>
    <row r="48" spans="1:21" s="71" customFormat="1" ht="70.05" customHeight="1" x14ac:dyDescent="0.2">
      <c r="A48" s="57">
        <v>45</v>
      </c>
      <c r="B48" s="75" t="s">
        <v>299</v>
      </c>
      <c r="C48" s="59" t="s">
        <v>50</v>
      </c>
      <c r="D48" s="59" t="s">
        <v>19</v>
      </c>
      <c r="E48" s="59" t="s">
        <v>51</v>
      </c>
      <c r="F48" s="77" t="s">
        <v>52</v>
      </c>
      <c r="G48" s="244" t="s">
        <v>1704</v>
      </c>
      <c r="H48" s="61" t="s">
        <v>30</v>
      </c>
      <c r="I48" s="258" t="s">
        <v>300</v>
      </c>
      <c r="J48" s="60" t="s">
        <v>1154</v>
      </c>
      <c r="K48" s="62">
        <v>75</v>
      </c>
      <c r="L48" s="63" t="s">
        <v>301</v>
      </c>
      <c r="M48" s="221">
        <v>39173</v>
      </c>
      <c r="N48" s="63" t="s">
        <v>1155</v>
      </c>
      <c r="O48" s="64" t="s">
        <v>304</v>
      </c>
      <c r="P48" s="75" t="s">
        <v>2102</v>
      </c>
      <c r="Q48" s="60">
        <v>1030025</v>
      </c>
      <c r="R48" s="75" t="s">
        <v>306</v>
      </c>
      <c r="S48" s="89">
        <v>38779</v>
      </c>
      <c r="T48" s="66" t="s">
        <v>1037</v>
      </c>
      <c r="U48" s="80"/>
    </row>
    <row r="49" spans="1:21" s="71" customFormat="1" ht="70.05" customHeight="1" x14ac:dyDescent="0.2">
      <c r="A49" s="57">
        <v>46</v>
      </c>
      <c r="B49" s="75" t="s">
        <v>309</v>
      </c>
      <c r="C49" s="59" t="s">
        <v>50</v>
      </c>
      <c r="D49" s="59" t="s">
        <v>19</v>
      </c>
      <c r="E49" s="59" t="s">
        <v>51</v>
      </c>
      <c r="F49" s="77" t="s">
        <v>52</v>
      </c>
      <c r="G49" s="244" t="s">
        <v>1705</v>
      </c>
      <c r="H49" s="61" t="s">
        <v>25</v>
      </c>
      <c r="I49" s="258" t="s">
        <v>310</v>
      </c>
      <c r="J49" s="60" t="s">
        <v>1158</v>
      </c>
      <c r="K49" s="62">
        <v>60</v>
      </c>
      <c r="L49" s="63" t="s">
        <v>311</v>
      </c>
      <c r="M49" s="221">
        <v>38322</v>
      </c>
      <c r="N49" s="63" t="s">
        <v>1040</v>
      </c>
      <c r="O49" s="64" t="s">
        <v>312</v>
      </c>
      <c r="P49" s="75" t="s">
        <v>2092</v>
      </c>
      <c r="Q49" s="60" t="s">
        <v>2025</v>
      </c>
      <c r="R49" s="114" t="s">
        <v>1075</v>
      </c>
      <c r="S49" s="375" t="s">
        <v>1948</v>
      </c>
      <c r="T49" s="66" t="s">
        <v>1037</v>
      </c>
      <c r="U49" s="80"/>
    </row>
    <row r="50" spans="1:21" s="409" customFormat="1" ht="70.05" customHeight="1" x14ac:dyDescent="0.2">
      <c r="A50" s="396">
        <v>47</v>
      </c>
      <c r="B50" s="397" t="s">
        <v>313</v>
      </c>
      <c r="C50" s="398" t="s">
        <v>15</v>
      </c>
      <c r="D50" s="398" t="s">
        <v>19</v>
      </c>
      <c r="E50" s="398" t="s">
        <v>314</v>
      </c>
      <c r="F50" s="454" t="s">
        <v>118</v>
      </c>
      <c r="G50" s="400" t="s">
        <v>1505</v>
      </c>
      <c r="H50" s="401" t="s">
        <v>25</v>
      </c>
      <c r="I50" s="402" t="s">
        <v>315</v>
      </c>
      <c r="J50" s="399" t="s">
        <v>1159</v>
      </c>
      <c r="K50" s="403">
        <v>9</v>
      </c>
      <c r="L50" s="404" t="s">
        <v>316</v>
      </c>
      <c r="M50" s="405">
        <v>39508</v>
      </c>
      <c r="N50" s="404" t="s">
        <v>1161</v>
      </c>
      <c r="O50" s="406" t="s">
        <v>317</v>
      </c>
      <c r="P50" s="415" t="s">
        <v>2129</v>
      </c>
      <c r="Q50" s="399">
        <v>1070062</v>
      </c>
      <c r="R50" s="416" t="s">
        <v>219</v>
      </c>
      <c r="S50" s="407">
        <v>39521</v>
      </c>
      <c r="T50" s="408" t="s">
        <v>1058</v>
      </c>
      <c r="U50" s="252" t="s">
        <v>2192</v>
      </c>
    </row>
    <row r="51" spans="1:21" s="71" customFormat="1" ht="70.05" customHeight="1" x14ac:dyDescent="0.2">
      <c r="A51" s="57">
        <v>48</v>
      </c>
      <c r="B51" s="75" t="s">
        <v>318</v>
      </c>
      <c r="C51" s="59" t="s">
        <v>15</v>
      </c>
      <c r="D51" s="59" t="s">
        <v>19</v>
      </c>
      <c r="E51" s="59" t="s">
        <v>51</v>
      </c>
      <c r="F51" s="77" t="s">
        <v>118</v>
      </c>
      <c r="G51" s="244" t="s">
        <v>1505</v>
      </c>
      <c r="H51" s="61" t="s">
        <v>26</v>
      </c>
      <c r="I51" s="258" t="s">
        <v>319</v>
      </c>
      <c r="J51" s="60" t="s">
        <v>1164</v>
      </c>
      <c r="K51" s="62">
        <v>278</v>
      </c>
      <c r="L51" s="214" t="s">
        <v>320</v>
      </c>
      <c r="M51" s="221">
        <v>38443</v>
      </c>
      <c r="N51" s="63" t="s">
        <v>1057</v>
      </c>
      <c r="O51" s="218" t="s">
        <v>323</v>
      </c>
      <c r="P51" s="75" t="s">
        <v>2103</v>
      </c>
      <c r="Q51" s="60">
        <v>3370002</v>
      </c>
      <c r="R51" s="114" t="s">
        <v>325</v>
      </c>
      <c r="S51" s="89">
        <v>39701</v>
      </c>
      <c r="T51" s="66" t="s">
        <v>1058</v>
      </c>
      <c r="U51" s="80"/>
    </row>
    <row r="52" spans="1:21" s="71" customFormat="1" ht="70.05" customHeight="1" x14ac:dyDescent="0.2">
      <c r="A52" s="57">
        <v>49</v>
      </c>
      <c r="B52" s="75" t="s">
        <v>326</v>
      </c>
      <c r="C52" s="59" t="s">
        <v>15</v>
      </c>
      <c r="D52" s="59" t="s">
        <v>19</v>
      </c>
      <c r="E52" s="59" t="s">
        <v>117</v>
      </c>
      <c r="F52" s="77" t="s">
        <v>118</v>
      </c>
      <c r="G52" s="244" t="s">
        <v>1505</v>
      </c>
      <c r="H52" s="61" t="s">
        <v>24</v>
      </c>
      <c r="I52" s="258" t="s">
        <v>327</v>
      </c>
      <c r="J52" s="60" t="s">
        <v>1168</v>
      </c>
      <c r="K52" s="62">
        <v>77</v>
      </c>
      <c r="L52" s="63" t="s">
        <v>328</v>
      </c>
      <c r="M52" s="221">
        <v>36800</v>
      </c>
      <c r="N52" s="63" t="s">
        <v>1057</v>
      </c>
      <c r="O52" s="64" t="s">
        <v>331</v>
      </c>
      <c r="P52" s="219" t="s">
        <v>858</v>
      </c>
      <c r="Q52" s="60">
        <v>1400002</v>
      </c>
      <c r="R52" s="219" t="s">
        <v>1884</v>
      </c>
      <c r="S52" s="375" t="s">
        <v>1949</v>
      </c>
      <c r="T52" s="66" t="s">
        <v>1058</v>
      </c>
      <c r="U52" s="272"/>
    </row>
    <row r="53" spans="1:21" s="71" customFormat="1" ht="70.05" customHeight="1" x14ac:dyDescent="0.2">
      <c r="A53" s="57">
        <v>50</v>
      </c>
      <c r="B53" s="219" t="s">
        <v>2012</v>
      </c>
      <c r="C53" s="59" t="s">
        <v>15</v>
      </c>
      <c r="D53" s="59" t="s">
        <v>19</v>
      </c>
      <c r="E53" s="59" t="s">
        <v>117</v>
      </c>
      <c r="F53" s="77" t="s">
        <v>118</v>
      </c>
      <c r="G53" s="244" t="s">
        <v>1505</v>
      </c>
      <c r="H53" s="61" t="s">
        <v>30</v>
      </c>
      <c r="I53" s="258" t="s">
        <v>334</v>
      </c>
      <c r="J53" s="60" t="s">
        <v>1169</v>
      </c>
      <c r="K53" s="62">
        <v>116</v>
      </c>
      <c r="L53" s="63" t="s">
        <v>335</v>
      </c>
      <c r="M53" s="221">
        <v>34063</v>
      </c>
      <c r="N53" s="63" t="s">
        <v>1057</v>
      </c>
      <c r="O53" s="64" t="s">
        <v>338</v>
      </c>
      <c r="P53" s="219" t="s">
        <v>2088</v>
      </c>
      <c r="Q53" s="60">
        <v>1050014</v>
      </c>
      <c r="R53" s="219" t="s">
        <v>1914</v>
      </c>
      <c r="S53" s="89">
        <v>39674</v>
      </c>
      <c r="T53" s="66" t="s">
        <v>1058</v>
      </c>
      <c r="U53" s="94"/>
    </row>
    <row r="54" spans="1:21" s="71" customFormat="1" ht="70.05" customHeight="1" x14ac:dyDescent="0.2">
      <c r="A54" s="57">
        <v>51</v>
      </c>
      <c r="B54" s="75" t="s">
        <v>346</v>
      </c>
      <c r="C54" s="59" t="s">
        <v>15</v>
      </c>
      <c r="D54" s="59" t="s">
        <v>19</v>
      </c>
      <c r="E54" s="59" t="s">
        <v>51</v>
      </c>
      <c r="F54" s="77" t="s">
        <v>118</v>
      </c>
      <c r="G54" s="244" t="s">
        <v>1505</v>
      </c>
      <c r="H54" s="61" t="s">
        <v>30</v>
      </c>
      <c r="I54" s="258" t="s">
        <v>347</v>
      </c>
      <c r="J54" s="60" t="s">
        <v>1172</v>
      </c>
      <c r="K54" s="62">
        <v>50</v>
      </c>
      <c r="L54" s="63" t="s">
        <v>348</v>
      </c>
      <c r="M54" s="221">
        <v>38565</v>
      </c>
      <c r="N54" s="63" t="s">
        <v>1057</v>
      </c>
      <c r="O54" s="64" t="s">
        <v>349</v>
      </c>
      <c r="P54" s="219" t="s">
        <v>2091</v>
      </c>
      <c r="Q54" s="60">
        <v>3330811</v>
      </c>
      <c r="R54" s="219" t="s">
        <v>1847</v>
      </c>
      <c r="S54" s="375" t="s">
        <v>1950</v>
      </c>
      <c r="T54" s="66" t="s">
        <v>1058</v>
      </c>
      <c r="U54" s="272"/>
    </row>
    <row r="55" spans="1:21" s="71" customFormat="1" ht="70.05" customHeight="1" x14ac:dyDescent="0.2">
      <c r="A55" s="57">
        <v>52</v>
      </c>
      <c r="B55" s="75" t="s">
        <v>1176</v>
      </c>
      <c r="C55" s="59" t="s">
        <v>50</v>
      </c>
      <c r="D55" s="59" t="s">
        <v>19</v>
      </c>
      <c r="E55" s="59" t="s">
        <v>51</v>
      </c>
      <c r="F55" s="77" t="s">
        <v>52</v>
      </c>
      <c r="G55" s="244" t="s">
        <v>2167</v>
      </c>
      <c r="H55" s="61" t="s">
        <v>30</v>
      </c>
      <c r="I55" s="258" t="s">
        <v>350</v>
      </c>
      <c r="J55" s="60" t="s">
        <v>1177</v>
      </c>
      <c r="K55" s="62">
        <v>48</v>
      </c>
      <c r="L55" s="63" t="s">
        <v>351</v>
      </c>
      <c r="M55" s="63" t="s">
        <v>1540</v>
      </c>
      <c r="N55" s="63" t="s">
        <v>1057</v>
      </c>
      <c r="O55" s="64" t="s">
        <v>353</v>
      </c>
      <c r="P55" s="75" t="s">
        <v>2104</v>
      </c>
      <c r="Q55" s="60">
        <v>1020072</v>
      </c>
      <c r="R55" s="417" t="s">
        <v>355</v>
      </c>
      <c r="S55" s="221">
        <v>39958</v>
      </c>
      <c r="T55" s="66" t="s">
        <v>1058</v>
      </c>
      <c r="U55" s="80"/>
    </row>
    <row r="56" spans="1:21" s="71" customFormat="1" ht="70.05" customHeight="1" x14ac:dyDescent="0.2">
      <c r="A56" s="57">
        <v>53</v>
      </c>
      <c r="B56" s="75" t="s">
        <v>356</v>
      </c>
      <c r="C56" s="59" t="s">
        <v>50</v>
      </c>
      <c r="D56" s="59" t="s">
        <v>19</v>
      </c>
      <c r="E56" s="59" t="s">
        <v>51</v>
      </c>
      <c r="F56" s="77" t="s">
        <v>52</v>
      </c>
      <c r="G56" s="244" t="s">
        <v>1706</v>
      </c>
      <c r="H56" s="61" t="s">
        <v>26</v>
      </c>
      <c r="I56" s="258" t="s">
        <v>319</v>
      </c>
      <c r="J56" s="60" t="s">
        <v>1180</v>
      </c>
      <c r="K56" s="62">
        <v>32</v>
      </c>
      <c r="L56" s="63" t="s">
        <v>357</v>
      </c>
      <c r="M56" s="221">
        <v>40179</v>
      </c>
      <c r="N56" s="63" t="s">
        <v>1181</v>
      </c>
      <c r="O56" s="64" t="s">
        <v>323</v>
      </c>
      <c r="P56" s="75" t="s">
        <v>2103</v>
      </c>
      <c r="Q56" s="60">
        <v>3370002</v>
      </c>
      <c r="R56" s="114" t="s">
        <v>325</v>
      </c>
      <c r="S56" s="89">
        <v>40087</v>
      </c>
      <c r="T56" s="66" t="s">
        <v>1058</v>
      </c>
      <c r="U56" s="80"/>
    </row>
    <row r="57" spans="1:21" s="71" customFormat="1" ht="70.05" customHeight="1" x14ac:dyDescent="0.2">
      <c r="A57" s="57">
        <v>54</v>
      </c>
      <c r="B57" s="75" t="s">
        <v>360</v>
      </c>
      <c r="C57" s="59" t="s">
        <v>50</v>
      </c>
      <c r="D57" s="59" t="s">
        <v>19</v>
      </c>
      <c r="E57" s="59" t="s">
        <v>51</v>
      </c>
      <c r="F57" s="77" t="s">
        <v>52</v>
      </c>
      <c r="G57" s="244" t="s">
        <v>1707</v>
      </c>
      <c r="H57" s="61" t="s">
        <v>31</v>
      </c>
      <c r="I57" s="259" t="s">
        <v>361</v>
      </c>
      <c r="J57" s="60" t="s">
        <v>1184</v>
      </c>
      <c r="K57" s="62">
        <v>161</v>
      </c>
      <c r="L57" s="63" t="s">
        <v>362</v>
      </c>
      <c r="M57" s="221">
        <v>40242</v>
      </c>
      <c r="N57" s="63" t="s">
        <v>1185</v>
      </c>
      <c r="O57" s="64" t="s">
        <v>363</v>
      </c>
      <c r="P57" s="75" t="s">
        <v>2093</v>
      </c>
      <c r="Q57" s="60" t="s">
        <v>2025</v>
      </c>
      <c r="R57" s="114" t="s">
        <v>1186</v>
      </c>
      <c r="S57" s="89">
        <v>40162</v>
      </c>
      <c r="T57" s="66" t="s">
        <v>1058</v>
      </c>
      <c r="U57" s="80"/>
    </row>
    <row r="58" spans="1:21" s="71" customFormat="1" ht="70.05" customHeight="1" x14ac:dyDescent="0.2">
      <c r="A58" s="57">
        <v>55</v>
      </c>
      <c r="B58" s="75" t="s">
        <v>364</v>
      </c>
      <c r="C58" s="59" t="s">
        <v>50</v>
      </c>
      <c r="D58" s="59" t="s">
        <v>19</v>
      </c>
      <c r="E58" s="59" t="s">
        <v>51</v>
      </c>
      <c r="F58" s="77" t="s">
        <v>52</v>
      </c>
      <c r="G58" s="244" t="s">
        <v>1708</v>
      </c>
      <c r="H58" s="61" t="s">
        <v>31</v>
      </c>
      <c r="I58" s="259" t="s">
        <v>365</v>
      </c>
      <c r="J58" s="60" t="s">
        <v>1187</v>
      </c>
      <c r="K58" s="62">
        <v>77</v>
      </c>
      <c r="L58" s="63" t="s">
        <v>366</v>
      </c>
      <c r="M58" s="221">
        <v>40330</v>
      </c>
      <c r="N58" s="63" t="s">
        <v>1188</v>
      </c>
      <c r="O58" s="64" t="s">
        <v>368</v>
      </c>
      <c r="P58" s="75" t="s">
        <v>2100</v>
      </c>
      <c r="Q58" s="60">
        <v>1010062</v>
      </c>
      <c r="R58" s="219" t="s">
        <v>1772</v>
      </c>
      <c r="S58" s="89">
        <v>40228</v>
      </c>
      <c r="T58" s="66" t="s">
        <v>1058</v>
      </c>
      <c r="U58" s="80"/>
    </row>
    <row r="59" spans="1:21" s="71" customFormat="1" ht="70.05" customHeight="1" x14ac:dyDescent="0.2">
      <c r="A59" s="57">
        <v>56</v>
      </c>
      <c r="B59" s="219" t="s">
        <v>369</v>
      </c>
      <c r="C59" s="59" t="s">
        <v>50</v>
      </c>
      <c r="D59" s="59" t="s">
        <v>19</v>
      </c>
      <c r="E59" s="59" t="s">
        <v>51</v>
      </c>
      <c r="F59" s="77" t="s">
        <v>52</v>
      </c>
      <c r="G59" s="244" t="s">
        <v>1709</v>
      </c>
      <c r="H59" s="61" t="s">
        <v>30</v>
      </c>
      <c r="I59" s="259" t="s">
        <v>370</v>
      </c>
      <c r="J59" s="60" t="s">
        <v>1191</v>
      </c>
      <c r="K59" s="62">
        <v>60</v>
      </c>
      <c r="L59" s="63" t="s">
        <v>371</v>
      </c>
      <c r="M59" s="221">
        <v>40360</v>
      </c>
      <c r="N59" s="63" t="s">
        <v>1192</v>
      </c>
      <c r="O59" s="64" t="s">
        <v>373</v>
      </c>
      <c r="P59" s="75" t="s">
        <v>1528</v>
      </c>
      <c r="Q59" s="60" t="s">
        <v>2026</v>
      </c>
      <c r="R59" s="114" t="s">
        <v>157</v>
      </c>
      <c r="S59" s="89">
        <v>40233</v>
      </c>
      <c r="T59" s="66" t="s">
        <v>1058</v>
      </c>
      <c r="U59" s="80"/>
    </row>
    <row r="60" spans="1:21" s="71" customFormat="1" ht="70.05" customHeight="1" x14ac:dyDescent="0.2">
      <c r="A60" s="57">
        <v>57</v>
      </c>
      <c r="B60" s="101" t="s">
        <v>374</v>
      </c>
      <c r="C60" s="102" t="s">
        <v>50</v>
      </c>
      <c r="D60" s="59" t="s">
        <v>19</v>
      </c>
      <c r="E60" s="59" t="s">
        <v>51</v>
      </c>
      <c r="F60" s="77" t="s">
        <v>52</v>
      </c>
      <c r="G60" s="244" t="s">
        <v>1710</v>
      </c>
      <c r="H60" s="61" t="s">
        <v>30</v>
      </c>
      <c r="I60" s="260" t="s">
        <v>1196</v>
      </c>
      <c r="J60" s="103" t="s">
        <v>1197</v>
      </c>
      <c r="K60" s="104">
        <v>60</v>
      </c>
      <c r="L60" s="63" t="s">
        <v>375</v>
      </c>
      <c r="M60" s="222">
        <v>40360</v>
      </c>
      <c r="N60" s="105" t="s">
        <v>1192</v>
      </c>
      <c r="O60" s="65" t="s">
        <v>377</v>
      </c>
      <c r="P60" s="101" t="s">
        <v>2100</v>
      </c>
      <c r="Q60" s="60">
        <v>1010062</v>
      </c>
      <c r="R60" s="219" t="s">
        <v>1772</v>
      </c>
      <c r="S60" s="376">
        <v>40295</v>
      </c>
      <c r="T60" s="66" t="s">
        <v>1058</v>
      </c>
      <c r="U60" s="108"/>
    </row>
    <row r="61" spans="1:21" s="71" customFormat="1" ht="70.05" customHeight="1" x14ac:dyDescent="0.2">
      <c r="A61" s="57">
        <v>58</v>
      </c>
      <c r="B61" s="75" t="s">
        <v>379</v>
      </c>
      <c r="C61" s="59" t="s">
        <v>50</v>
      </c>
      <c r="D61" s="59" t="s">
        <v>19</v>
      </c>
      <c r="E61" s="59" t="s">
        <v>183</v>
      </c>
      <c r="F61" s="77" t="s">
        <v>52</v>
      </c>
      <c r="G61" s="244" t="s">
        <v>1711</v>
      </c>
      <c r="H61" s="109" t="s">
        <v>26</v>
      </c>
      <c r="I61" s="259" t="s">
        <v>380</v>
      </c>
      <c r="J61" s="60" t="s">
        <v>1200</v>
      </c>
      <c r="K61" s="62">
        <v>45</v>
      </c>
      <c r="L61" s="63" t="s">
        <v>381</v>
      </c>
      <c r="M61" s="221">
        <v>40422</v>
      </c>
      <c r="N61" s="63" t="s">
        <v>901</v>
      </c>
      <c r="O61" s="64" t="s">
        <v>382</v>
      </c>
      <c r="P61" s="219" t="s">
        <v>2095</v>
      </c>
      <c r="Q61" s="60">
        <v>3300856</v>
      </c>
      <c r="R61" s="75" t="s">
        <v>383</v>
      </c>
      <c r="S61" s="89">
        <v>40228</v>
      </c>
      <c r="T61" s="66" t="s">
        <v>1058</v>
      </c>
      <c r="U61" s="216"/>
    </row>
    <row r="62" spans="1:21" s="71" customFormat="1" ht="70.05" customHeight="1" x14ac:dyDescent="0.2">
      <c r="A62" s="57">
        <v>59</v>
      </c>
      <c r="B62" s="75" t="s">
        <v>384</v>
      </c>
      <c r="C62" s="59" t="s">
        <v>50</v>
      </c>
      <c r="D62" s="59" t="s">
        <v>19</v>
      </c>
      <c r="E62" s="59" t="s">
        <v>183</v>
      </c>
      <c r="F62" s="77" t="s">
        <v>52</v>
      </c>
      <c r="G62" s="244" t="s">
        <v>1712</v>
      </c>
      <c r="H62" s="109" t="s">
        <v>31</v>
      </c>
      <c r="I62" s="259" t="s">
        <v>385</v>
      </c>
      <c r="J62" s="60" t="s">
        <v>1203</v>
      </c>
      <c r="K62" s="62">
        <v>33</v>
      </c>
      <c r="L62" s="63" t="s">
        <v>386</v>
      </c>
      <c r="M62" s="221">
        <v>40452</v>
      </c>
      <c r="N62" s="63" t="s">
        <v>1204</v>
      </c>
      <c r="O62" s="64" t="s">
        <v>387</v>
      </c>
      <c r="P62" s="219" t="s">
        <v>2095</v>
      </c>
      <c r="Q62" s="60">
        <v>3300856</v>
      </c>
      <c r="R62" s="75" t="s">
        <v>383</v>
      </c>
      <c r="S62" s="221">
        <v>40239</v>
      </c>
      <c r="T62" s="66" t="s">
        <v>1058</v>
      </c>
      <c r="U62" s="216"/>
    </row>
    <row r="63" spans="1:21" s="71" customFormat="1" ht="70.05" customHeight="1" x14ac:dyDescent="0.2">
      <c r="A63" s="57">
        <v>60</v>
      </c>
      <c r="B63" s="75" t="s">
        <v>388</v>
      </c>
      <c r="C63" s="102" t="s">
        <v>50</v>
      </c>
      <c r="D63" s="59" t="s">
        <v>19</v>
      </c>
      <c r="E63" s="59" t="s">
        <v>51</v>
      </c>
      <c r="F63" s="77" t="s">
        <v>52</v>
      </c>
      <c r="G63" s="244" t="s">
        <v>1713</v>
      </c>
      <c r="H63" s="109" t="s">
        <v>23</v>
      </c>
      <c r="I63" s="261" t="s">
        <v>1207</v>
      </c>
      <c r="J63" s="60" t="s">
        <v>1208</v>
      </c>
      <c r="K63" s="104">
        <v>45</v>
      </c>
      <c r="L63" s="63" t="s">
        <v>389</v>
      </c>
      <c r="M63" s="222">
        <v>40452</v>
      </c>
      <c r="N63" s="105" t="s">
        <v>1204</v>
      </c>
      <c r="O63" s="64" t="s">
        <v>390</v>
      </c>
      <c r="P63" s="101" t="s">
        <v>2096</v>
      </c>
      <c r="Q63" s="60">
        <v>1400002</v>
      </c>
      <c r="R63" s="101" t="s">
        <v>234</v>
      </c>
      <c r="S63" s="223">
        <v>40354</v>
      </c>
      <c r="T63" s="66" t="s">
        <v>1058</v>
      </c>
      <c r="U63" s="108"/>
    </row>
    <row r="64" spans="1:21" s="71" customFormat="1" ht="70.05" customHeight="1" x14ac:dyDescent="0.2">
      <c r="A64" s="57">
        <v>61</v>
      </c>
      <c r="B64" s="75" t="s">
        <v>1212</v>
      </c>
      <c r="C64" s="102" t="s">
        <v>50</v>
      </c>
      <c r="D64" s="59" t="s">
        <v>19</v>
      </c>
      <c r="E64" s="59" t="s">
        <v>51</v>
      </c>
      <c r="F64" s="77" t="s">
        <v>52</v>
      </c>
      <c r="G64" s="244" t="s">
        <v>1714</v>
      </c>
      <c r="H64" s="109" t="s">
        <v>31</v>
      </c>
      <c r="I64" s="110" t="s">
        <v>391</v>
      </c>
      <c r="J64" s="60" t="s">
        <v>1213</v>
      </c>
      <c r="K64" s="104">
        <v>50</v>
      </c>
      <c r="L64" s="63" t="s">
        <v>392</v>
      </c>
      <c r="M64" s="222">
        <v>40483</v>
      </c>
      <c r="N64" s="105" t="s">
        <v>1214</v>
      </c>
      <c r="O64" s="65" t="s">
        <v>393</v>
      </c>
      <c r="P64" s="111" t="s">
        <v>2105</v>
      </c>
      <c r="Q64" s="60">
        <v>1050004</v>
      </c>
      <c r="R64" s="101" t="s">
        <v>2074</v>
      </c>
      <c r="S64" s="376">
        <v>40324</v>
      </c>
      <c r="T64" s="66" t="s">
        <v>1037</v>
      </c>
      <c r="U64" s="108"/>
    </row>
    <row r="65" spans="1:21" s="71" customFormat="1" ht="70.05" customHeight="1" x14ac:dyDescent="0.2">
      <c r="A65" s="57">
        <v>62</v>
      </c>
      <c r="B65" s="75" t="s">
        <v>396</v>
      </c>
      <c r="C65" s="112" t="s">
        <v>50</v>
      </c>
      <c r="D65" s="59" t="s">
        <v>19</v>
      </c>
      <c r="E65" s="59" t="s">
        <v>183</v>
      </c>
      <c r="F65" s="77" t="s">
        <v>52</v>
      </c>
      <c r="G65" s="244" t="s">
        <v>1715</v>
      </c>
      <c r="H65" s="109" t="s">
        <v>26</v>
      </c>
      <c r="I65" s="258" t="s">
        <v>397</v>
      </c>
      <c r="J65" s="60" t="s">
        <v>1218</v>
      </c>
      <c r="K65" s="113">
        <v>80</v>
      </c>
      <c r="L65" s="63" t="s">
        <v>398</v>
      </c>
      <c r="M65" s="223">
        <v>40513</v>
      </c>
      <c r="N65" s="76" t="s">
        <v>1219</v>
      </c>
      <c r="O65" s="64" t="s">
        <v>399</v>
      </c>
      <c r="P65" s="114" t="s">
        <v>2106</v>
      </c>
      <c r="Q65" s="60" t="s">
        <v>2026</v>
      </c>
      <c r="R65" s="114" t="s">
        <v>401</v>
      </c>
      <c r="S65" s="221">
        <v>40266</v>
      </c>
      <c r="T65" s="66" t="s">
        <v>1058</v>
      </c>
      <c r="U65" s="108"/>
    </row>
    <row r="66" spans="1:21" s="71" customFormat="1" ht="70.05" customHeight="1" x14ac:dyDescent="0.2">
      <c r="A66" s="57">
        <v>63</v>
      </c>
      <c r="B66" s="75" t="s">
        <v>688</v>
      </c>
      <c r="C66" s="112" t="s">
        <v>50</v>
      </c>
      <c r="D66" s="59" t="s">
        <v>19</v>
      </c>
      <c r="E66" s="59" t="s">
        <v>183</v>
      </c>
      <c r="F66" s="77" t="s">
        <v>52</v>
      </c>
      <c r="G66" s="244" t="s">
        <v>1776</v>
      </c>
      <c r="H66" s="109" t="s">
        <v>16</v>
      </c>
      <c r="I66" s="258" t="s">
        <v>817</v>
      </c>
      <c r="J66" s="60" t="s">
        <v>1223</v>
      </c>
      <c r="K66" s="113">
        <v>74</v>
      </c>
      <c r="L66" s="63" t="s">
        <v>403</v>
      </c>
      <c r="M66" s="223">
        <v>40544</v>
      </c>
      <c r="N66" s="76" t="s">
        <v>1224</v>
      </c>
      <c r="O66" s="64" t="s">
        <v>406</v>
      </c>
      <c r="P66" s="75" t="s">
        <v>858</v>
      </c>
      <c r="Q66" s="60">
        <v>1400002</v>
      </c>
      <c r="R66" s="75" t="s">
        <v>859</v>
      </c>
      <c r="S66" s="375" t="s">
        <v>1951</v>
      </c>
      <c r="T66" s="66" t="s">
        <v>1058</v>
      </c>
      <c r="U66" s="80"/>
    </row>
    <row r="67" spans="1:21" s="71" customFormat="1" ht="70.05" customHeight="1" x14ac:dyDescent="0.2">
      <c r="A67" s="57">
        <v>64</v>
      </c>
      <c r="B67" s="75" t="s">
        <v>706</v>
      </c>
      <c r="C67" s="112" t="s">
        <v>50</v>
      </c>
      <c r="D67" s="59" t="s">
        <v>19</v>
      </c>
      <c r="E67" s="59" t="s">
        <v>183</v>
      </c>
      <c r="F67" s="77" t="s">
        <v>52</v>
      </c>
      <c r="G67" s="244" t="s">
        <v>1777</v>
      </c>
      <c r="H67" s="109" t="s">
        <v>18</v>
      </c>
      <c r="I67" s="258" t="s">
        <v>683</v>
      </c>
      <c r="J67" s="60" t="s">
        <v>1225</v>
      </c>
      <c r="K67" s="113">
        <v>61</v>
      </c>
      <c r="L67" s="63" t="s">
        <v>409</v>
      </c>
      <c r="M67" s="223">
        <v>40544</v>
      </c>
      <c r="N67" s="76" t="s">
        <v>1224</v>
      </c>
      <c r="O67" s="64" t="s">
        <v>412</v>
      </c>
      <c r="P67" s="75" t="s">
        <v>858</v>
      </c>
      <c r="Q67" s="60">
        <v>1400002</v>
      </c>
      <c r="R67" s="75" t="s">
        <v>859</v>
      </c>
      <c r="S67" s="375" t="s">
        <v>1952</v>
      </c>
      <c r="T67" s="66" t="s">
        <v>1058</v>
      </c>
      <c r="U67" s="80"/>
    </row>
    <row r="68" spans="1:21" s="71" customFormat="1" ht="70.05" customHeight="1" x14ac:dyDescent="0.2">
      <c r="A68" s="57">
        <v>65</v>
      </c>
      <c r="B68" s="75" t="s">
        <v>413</v>
      </c>
      <c r="C68" s="112" t="s">
        <v>50</v>
      </c>
      <c r="D68" s="59" t="s">
        <v>19</v>
      </c>
      <c r="E68" s="59" t="s">
        <v>51</v>
      </c>
      <c r="F68" s="77" t="s">
        <v>52</v>
      </c>
      <c r="G68" s="244" t="s">
        <v>1716</v>
      </c>
      <c r="H68" s="109" t="s">
        <v>30</v>
      </c>
      <c r="I68" s="258" t="s">
        <v>414</v>
      </c>
      <c r="J68" s="60" t="s">
        <v>1226</v>
      </c>
      <c r="K68" s="113">
        <v>41</v>
      </c>
      <c r="L68" s="63" t="s">
        <v>415</v>
      </c>
      <c r="M68" s="223">
        <v>40664</v>
      </c>
      <c r="N68" s="76" t="s">
        <v>1227</v>
      </c>
      <c r="O68" s="64" t="s">
        <v>416</v>
      </c>
      <c r="P68" s="114" t="s">
        <v>2107</v>
      </c>
      <c r="Q68" s="60">
        <v>9500150</v>
      </c>
      <c r="R68" s="219" t="s">
        <v>2060</v>
      </c>
      <c r="S68" s="223">
        <v>40507</v>
      </c>
      <c r="T68" s="66" t="s">
        <v>1037</v>
      </c>
      <c r="U68" s="108"/>
    </row>
    <row r="69" spans="1:21" s="71" customFormat="1" ht="70.05" customHeight="1" x14ac:dyDescent="0.2">
      <c r="A69" s="57">
        <v>66</v>
      </c>
      <c r="B69" s="114" t="s">
        <v>419</v>
      </c>
      <c r="C69" s="112" t="s">
        <v>50</v>
      </c>
      <c r="D69" s="112" t="s">
        <v>19</v>
      </c>
      <c r="E69" s="112" t="s">
        <v>51</v>
      </c>
      <c r="F69" s="77" t="s">
        <v>52</v>
      </c>
      <c r="G69" s="244" t="s">
        <v>1717</v>
      </c>
      <c r="H69" s="109" t="s">
        <v>32</v>
      </c>
      <c r="I69" s="258" t="s">
        <v>420</v>
      </c>
      <c r="J69" s="77" t="s">
        <v>1230</v>
      </c>
      <c r="K69" s="113">
        <v>51</v>
      </c>
      <c r="L69" s="76" t="s">
        <v>421</v>
      </c>
      <c r="M69" s="223">
        <v>40695</v>
      </c>
      <c r="N69" s="76" t="s">
        <v>1231</v>
      </c>
      <c r="O69" s="65" t="s">
        <v>423</v>
      </c>
      <c r="P69" s="114" t="s">
        <v>1528</v>
      </c>
      <c r="Q69" s="60" t="s">
        <v>2026</v>
      </c>
      <c r="R69" s="114" t="s">
        <v>157</v>
      </c>
      <c r="S69" s="378" t="s">
        <v>1953</v>
      </c>
      <c r="T69" s="66" t="s">
        <v>1058</v>
      </c>
      <c r="U69" s="108"/>
    </row>
    <row r="70" spans="1:21" s="71" customFormat="1" ht="70.05" customHeight="1" x14ac:dyDescent="0.2">
      <c r="A70" s="57">
        <v>67</v>
      </c>
      <c r="B70" s="75" t="s">
        <v>425</v>
      </c>
      <c r="C70" s="112" t="s">
        <v>50</v>
      </c>
      <c r="D70" s="59" t="s">
        <v>19</v>
      </c>
      <c r="E70" s="59" t="s">
        <v>51</v>
      </c>
      <c r="F70" s="77" t="s">
        <v>52</v>
      </c>
      <c r="G70" s="244" t="s">
        <v>1718</v>
      </c>
      <c r="H70" s="109" t="s">
        <v>18</v>
      </c>
      <c r="I70" s="258" t="s">
        <v>426</v>
      </c>
      <c r="J70" s="60" t="s">
        <v>1236</v>
      </c>
      <c r="K70" s="113">
        <v>55</v>
      </c>
      <c r="L70" s="63" t="s">
        <v>427</v>
      </c>
      <c r="M70" s="223">
        <v>40695</v>
      </c>
      <c r="N70" s="76" t="s">
        <v>1237</v>
      </c>
      <c r="O70" s="64" t="s">
        <v>428</v>
      </c>
      <c r="P70" s="114" t="s">
        <v>2090</v>
      </c>
      <c r="Q70" s="213">
        <v>1088210</v>
      </c>
      <c r="R70" s="218" t="s">
        <v>2154</v>
      </c>
      <c r="S70" s="223">
        <v>40575</v>
      </c>
      <c r="T70" s="66" t="s">
        <v>1037</v>
      </c>
      <c r="U70" s="108"/>
    </row>
    <row r="71" spans="1:21" s="71" customFormat="1" ht="70.05" customHeight="1" x14ac:dyDescent="0.2">
      <c r="A71" s="57">
        <v>68</v>
      </c>
      <c r="B71" s="75" t="s">
        <v>431</v>
      </c>
      <c r="C71" s="112" t="s">
        <v>50</v>
      </c>
      <c r="D71" s="59" t="s">
        <v>19</v>
      </c>
      <c r="E71" s="59" t="s">
        <v>51</v>
      </c>
      <c r="F71" s="77" t="s">
        <v>52</v>
      </c>
      <c r="G71" s="244" t="s">
        <v>1719</v>
      </c>
      <c r="H71" s="109" t="s">
        <v>17</v>
      </c>
      <c r="I71" s="258" t="s">
        <v>432</v>
      </c>
      <c r="J71" s="77" t="s">
        <v>1240</v>
      </c>
      <c r="K71" s="113">
        <v>30</v>
      </c>
      <c r="L71" s="63" t="s">
        <v>433</v>
      </c>
      <c r="M71" s="223">
        <v>40725</v>
      </c>
      <c r="N71" s="76" t="s">
        <v>1241</v>
      </c>
      <c r="O71" s="64" t="s">
        <v>434</v>
      </c>
      <c r="P71" s="114" t="s">
        <v>2107</v>
      </c>
      <c r="Q71" s="60">
        <v>9500150</v>
      </c>
      <c r="R71" s="219" t="s">
        <v>2060</v>
      </c>
      <c r="S71" s="223">
        <v>40469</v>
      </c>
      <c r="T71" s="66" t="s">
        <v>1058</v>
      </c>
      <c r="U71" s="108"/>
    </row>
    <row r="72" spans="1:21" s="71" customFormat="1" ht="70.05" customHeight="1" x14ac:dyDescent="0.2">
      <c r="A72" s="57">
        <v>69</v>
      </c>
      <c r="B72" s="75" t="s">
        <v>436</v>
      </c>
      <c r="C72" s="112" t="s">
        <v>50</v>
      </c>
      <c r="D72" s="59" t="s">
        <v>19</v>
      </c>
      <c r="E72" s="59" t="s">
        <v>51</v>
      </c>
      <c r="F72" s="77" t="s">
        <v>52</v>
      </c>
      <c r="G72" s="244" t="s">
        <v>1720</v>
      </c>
      <c r="H72" s="109" t="s">
        <v>16</v>
      </c>
      <c r="I72" s="258" t="s">
        <v>437</v>
      </c>
      <c r="J72" s="60" t="s">
        <v>1244</v>
      </c>
      <c r="K72" s="113">
        <v>60</v>
      </c>
      <c r="L72" s="63" t="s">
        <v>438</v>
      </c>
      <c r="M72" s="223">
        <v>40756</v>
      </c>
      <c r="N72" s="76" t="s">
        <v>1245</v>
      </c>
      <c r="O72" s="64" t="s">
        <v>439</v>
      </c>
      <c r="P72" s="114" t="s">
        <v>2108</v>
      </c>
      <c r="Q72" s="60">
        <v>1010062</v>
      </c>
      <c r="R72" s="114" t="s">
        <v>441</v>
      </c>
      <c r="S72" s="223">
        <v>40561</v>
      </c>
      <c r="T72" s="66" t="s">
        <v>1058</v>
      </c>
      <c r="U72" s="108"/>
    </row>
    <row r="73" spans="1:21" s="71" customFormat="1" ht="70.05" customHeight="1" x14ac:dyDescent="0.2">
      <c r="A73" s="57">
        <v>70</v>
      </c>
      <c r="B73" s="75" t="s">
        <v>442</v>
      </c>
      <c r="C73" s="112" t="s">
        <v>50</v>
      </c>
      <c r="D73" s="59" t="s">
        <v>19</v>
      </c>
      <c r="E73" s="59" t="s">
        <v>183</v>
      </c>
      <c r="F73" s="77" t="s">
        <v>52</v>
      </c>
      <c r="G73" s="244" t="s">
        <v>1721</v>
      </c>
      <c r="H73" s="109" t="s">
        <v>18</v>
      </c>
      <c r="I73" s="258" t="s">
        <v>443</v>
      </c>
      <c r="J73" s="60" t="s">
        <v>1249</v>
      </c>
      <c r="K73" s="113">
        <v>36</v>
      </c>
      <c r="L73" s="63" t="s">
        <v>444</v>
      </c>
      <c r="M73" s="221">
        <v>40756</v>
      </c>
      <c r="N73" s="63" t="s">
        <v>1250</v>
      </c>
      <c r="O73" s="64" t="s">
        <v>445</v>
      </c>
      <c r="P73" s="219" t="s">
        <v>2095</v>
      </c>
      <c r="Q73" s="60">
        <v>3300856</v>
      </c>
      <c r="R73" s="75" t="s">
        <v>383</v>
      </c>
      <c r="S73" s="89">
        <v>40605</v>
      </c>
      <c r="T73" s="66" t="s">
        <v>1037</v>
      </c>
      <c r="U73" s="216"/>
    </row>
    <row r="74" spans="1:21" s="71" customFormat="1" ht="70.05" customHeight="1" x14ac:dyDescent="0.2">
      <c r="A74" s="57">
        <v>71</v>
      </c>
      <c r="B74" s="75" t="s">
        <v>446</v>
      </c>
      <c r="C74" s="112" t="s">
        <v>50</v>
      </c>
      <c r="D74" s="59" t="s">
        <v>19</v>
      </c>
      <c r="E74" s="59" t="s">
        <v>51</v>
      </c>
      <c r="F74" s="77" t="s">
        <v>52</v>
      </c>
      <c r="G74" s="244" t="s">
        <v>1722</v>
      </c>
      <c r="H74" s="109" t="s">
        <v>29</v>
      </c>
      <c r="I74" s="258" t="s">
        <v>447</v>
      </c>
      <c r="J74" s="60" t="s">
        <v>1253</v>
      </c>
      <c r="K74" s="113">
        <v>58</v>
      </c>
      <c r="L74" s="63" t="s">
        <v>448</v>
      </c>
      <c r="M74" s="223">
        <v>40787</v>
      </c>
      <c r="N74" s="76" t="s">
        <v>1254</v>
      </c>
      <c r="O74" s="64" t="s">
        <v>450</v>
      </c>
      <c r="P74" s="114" t="s">
        <v>1528</v>
      </c>
      <c r="Q74" s="60" t="s">
        <v>2026</v>
      </c>
      <c r="R74" s="114" t="s">
        <v>157</v>
      </c>
      <c r="S74" s="223">
        <v>40589</v>
      </c>
      <c r="T74" s="66" t="s">
        <v>1058</v>
      </c>
      <c r="U74" s="108"/>
    </row>
    <row r="75" spans="1:21" s="71" customFormat="1" ht="70.05" customHeight="1" x14ac:dyDescent="0.2">
      <c r="A75" s="57">
        <v>72</v>
      </c>
      <c r="B75" s="114" t="s">
        <v>451</v>
      </c>
      <c r="C75" s="112" t="s">
        <v>50</v>
      </c>
      <c r="D75" s="112" t="s">
        <v>19</v>
      </c>
      <c r="E75" s="112" t="s">
        <v>183</v>
      </c>
      <c r="F75" s="77" t="s">
        <v>52</v>
      </c>
      <c r="G75" s="244" t="s">
        <v>1723</v>
      </c>
      <c r="H75" s="109" t="s">
        <v>30</v>
      </c>
      <c r="I75" s="258" t="s">
        <v>452</v>
      </c>
      <c r="J75" s="77" t="s">
        <v>1258</v>
      </c>
      <c r="K75" s="113">
        <v>38</v>
      </c>
      <c r="L75" s="76" t="s">
        <v>453</v>
      </c>
      <c r="M75" s="223">
        <v>40848</v>
      </c>
      <c r="N75" s="76" t="s">
        <v>1259</v>
      </c>
      <c r="O75" s="65" t="s">
        <v>455</v>
      </c>
      <c r="P75" s="114" t="s">
        <v>1528</v>
      </c>
      <c r="Q75" s="60" t="s">
        <v>2026</v>
      </c>
      <c r="R75" s="114" t="s">
        <v>157</v>
      </c>
      <c r="S75" s="378" t="s">
        <v>1954</v>
      </c>
      <c r="T75" s="66" t="s">
        <v>1058</v>
      </c>
      <c r="U75" s="108"/>
    </row>
    <row r="76" spans="1:21" s="71" customFormat="1" ht="70.05" customHeight="1" x14ac:dyDescent="0.2">
      <c r="A76" s="57">
        <v>73</v>
      </c>
      <c r="B76" s="219" t="s">
        <v>1773</v>
      </c>
      <c r="C76" s="112" t="s">
        <v>50</v>
      </c>
      <c r="D76" s="112" t="s">
        <v>19</v>
      </c>
      <c r="E76" s="112" t="s">
        <v>51</v>
      </c>
      <c r="F76" s="77" t="s">
        <v>52</v>
      </c>
      <c r="G76" s="244" t="s">
        <v>1724</v>
      </c>
      <c r="H76" s="109" t="s">
        <v>18</v>
      </c>
      <c r="I76" s="258" t="s">
        <v>456</v>
      </c>
      <c r="J76" s="77" t="s">
        <v>1263</v>
      </c>
      <c r="K76" s="113">
        <v>60</v>
      </c>
      <c r="L76" s="76" t="s">
        <v>457</v>
      </c>
      <c r="M76" s="223">
        <v>40878</v>
      </c>
      <c r="N76" s="76" t="s">
        <v>1264</v>
      </c>
      <c r="O76" s="115" t="s">
        <v>458</v>
      </c>
      <c r="P76" s="114" t="s">
        <v>2108</v>
      </c>
      <c r="Q76" s="60">
        <v>1010062</v>
      </c>
      <c r="R76" s="114" t="s">
        <v>459</v>
      </c>
      <c r="S76" s="223">
        <v>40645</v>
      </c>
      <c r="T76" s="66" t="s">
        <v>1058</v>
      </c>
      <c r="U76" s="108"/>
    </row>
    <row r="77" spans="1:21" s="71" customFormat="1" ht="70.05" customHeight="1" x14ac:dyDescent="0.2">
      <c r="A77" s="57">
        <v>74</v>
      </c>
      <c r="B77" s="114" t="s">
        <v>460</v>
      </c>
      <c r="C77" s="112" t="s">
        <v>50</v>
      </c>
      <c r="D77" s="112" t="s">
        <v>19</v>
      </c>
      <c r="E77" s="112" t="s">
        <v>183</v>
      </c>
      <c r="F77" s="77" t="s">
        <v>52</v>
      </c>
      <c r="G77" s="244" t="s">
        <v>1725</v>
      </c>
      <c r="H77" s="109" t="s">
        <v>24</v>
      </c>
      <c r="I77" s="258" t="s">
        <v>461</v>
      </c>
      <c r="J77" s="77" t="s">
        <v>1268</v>
      </c>
      <c r="K77" s="113">
        <v>80</v>
      </c>
      <c r="L77" s="76" t="s">
        <v>453</v>
      </c>
      <c r="M77" s="223">
        <v>40878</v>
      </c>
      <c r="N77" s="76" t="s">
        <v>1269</v>
      </c>
      <c r="O77" s="64" t="s">
        <v>463</v>
      </c>
      <c r="P77" s="114" t="s">
        <v>2109</v>
      </c>
      <c r="Q77" s="60">
        <v>1210064</v>
      </c>
      <c r="R77" s="114" t="s">
        <v>465</v>
      </c>
      <c r="S77" s="223">
        <v>40707</v>
      </c>
      <c r="T77" s="66" t="s">
        <v>1058</v>
      </c>
      <c r="U77" s="108"/>
    </row>
    <row r="78" spans="1:21" s="118" customFormat="1" ht="70.05" customHeight="1" x14ac:dyDescent="0.2">
      <c r="A78" s="57">
        <v>75</v>
      </c>
      <c r="B78" s="114" t="s">
        <v>466</v>
      </c>
      <c r="C78" s="112" t="s">
        <v>50</v>
      </c>
      <c r="D78" s="112" t="s">
        <v>19</v>
      </c>
      <c r="E78" s="212" t="s">
        <v>183</v>
      </c>
      <c r="F78" s="77" t="s">
        <v>52</v>
      </c>
      <c r="G78" s="244" t="s">
        <v>1726</v>
      </c>
      <c r="H78" s="109" t="s">
        <v>31</v>
      </c>
      <c r="I78" s="258" t="s">
        <v>467</v>
      </c>
      <c r="J78" s="77" t="s">
        <v>1273</v>
      </c>
      <c r="K78" s="113">
        <v>70</v>
      </c>
      <c r="L78" s="76" t="s">
        <v>468</v>
      </c>
      <c r="M78" s="223">
        <v>40896</v>
      </c>
      <c r="N78" s="76" t="s">
        <v>1274</v>
      </c>
      <c r="O78" s="65" t="s">
        <v>470</v>
      </c>
      <c r="P78" s="114" t="s">
        <v>2097</v>
      </c>
      <c r="Q78" s="60">
        <v>1010062</v>
      </c>
      <c r="R78" s="219" t="s">
        <v>2016</v>
      </c>
      <c r="S78" s="223">
        <v>40644</v>
      </c>
      <c r="T78" s="66" t="s">
        <v>1058</v>
      </c>
      <c r="U78" s="80"/>
    </row>
    <row r="79" spans="1:21" s="71" customFormat="1" ht="70.05" customHeight="1" x14ac:dyDescent="0.2">
      <c r="A79" s="57">
        <v>76</v>
      </c>
      <c r="B79" s="75" t="s">
        <v>472</v>
      </c>
      <c r="C79" s="112" t="s">
        <v>50</v>
      </c>
      <c r="D79" s="59" t="s">
        <v>19</v>
      </c>
      <c r="E79" s="59" t="s">
        <v>183</v>
      </c>
      <c r="F79" s="77" t="s">
        <v>52</v>
      </c>
      <c r="G79" s="244" t="s">
        <v>1727</v>
      </c>
      <c r="H79" s="109" t="s">
        <v>31</v>
      </c>
      <c r="I79" s="258" t="s">
        <v>473</v>
      </c>
      <c r="J79" s="77" t="s">
        <v>1277</v>
      </c>
      <c r="K79" s="113">
        <v>33</v>
      </c>
      <c r="L79" s="63" t="s">
        <v>444</v>
      </c>
      <c r="M79" s="221">
        <v>40940</v>
      </c>
      <c r="N79" s="63" t="s">
        <v>1278</v>
      </c>
      <c r="O79" s="64" t="s">
        <v>474</v>
      </c>
      <c r="P79" s="219" t="s">
        <v>2095</v>
      </c>
      <c r="Q79" s="60">
        <v>3300856</v>
      </c>
      <c r="R79" s="75" t="s">
        <v>383</v>
      </c>
      <c r="S79" s="89">
        <v>40802</v>
      </c>
      <c r="T79" s="66" t="s">
        <v>1037</v>
      </c>
      <c r="U79" s="216"/>
    </row>
    <row r="80" spans="1:21" s="71" customFormat="1" ht="70.05" customHeight="1" x14ac:dyDescent="0.2">
      <c r="A80" s="57">
        <v>77</v>
      </c>
      <c r="B80" s="114" t="s">
        <v>475</v>
      </c>
      <c r="C80" s="112" t="s">
        <v>50</v>
      </c>
      <c r="D80" s="112" t="s">
        <v>19</v>
      </c>
      <c r="E80" s="112" t="s">
        <v>51</v>
      </c>
      <c r="F80" s="77" t="s">
        <v>52</v>
      </c>
      <c r="G80" s="244" t="s">
        <v>1728</v>
      </c>
      <c r="H80" s="109" t="s">
        <v>18</v>
      </c>
      <c r="I80" s="258" t="s">
        <v>476</v>
      </c>
      <c r="J80" s="77" t="s">
        <v>1281</v>
      </c>
      <c r="K80" s="113">
        <v>64</v>
      </c>
      <c r="L80" s="76" t="s">
        <v>457</v>
      </c>
      <c r="M80" s="223">
        <v>40969</v>
      </c>
      <c r="N80" s="76" t="s">
        <v>1282</v>
      </c>
      <c r="O80" s="65" t="s">
        <v>477</v>
      </c>
      <c r="P80" s="114" t="s">
        <v>2108</v>
      </c>
      <c r="Q80" s="60">
        <v>1010062</v>
      </c>
      <c r="R80" s="114" t="s">
        <v>459</v>
      </c>
      <c r="S80" s="223">
        <v>40645</v>
      </c>
      <c r="T80" s="66" t="s">
        <v>1037</v>
      </c>
      <c r="U80" s="108"/>
    </row>
    <row r="81" spans="1:21" s="71" customFormat="1" ht="70.05" customHeight="1" x14ac:dyDescent="0.2">
      <c r="A81" s="57">
        <v>78</v>
      </c>
      <c r="B81" s="114" t="s">
        <v>478</v>
      </c>
      <c r="C81" s="112" t="s">
        <v>50</v>
      </c>
      <c r="D81" s="112" t="s">
        <v>19</v>
      </c>
      <c r="E81" s="112" t="s">
        <v>51</v>
      </c>
      <c r="F81" s="77" t="s">
        <v>52</v>
      </c>
      <c r="G81" s="244" t="s">
        <v>1729</v>
      </c>
      <c r="H81" s="109" t="s">
        <v>18</v>
      </c>
      <c r="I81" s="258" t="s">
        <v>479</v>
      </c>
      <c r="J81" s="77" t="s">
        <v>1285</v>
      </c>
      <c r="K81" s="113">
        <v>50</v>
      </c>
      <c r="L81" s="76" t="s">
        <v>457</v>
      </c>
      <c r="M81" s="223">
        <v>40969</v>
      </c>
      <c r="N81" s="76" t="s">
        <v>1282</v>
      </c>
      <c r="O81" s="65" t="s">
        <v>480</v>
      </c>
      <c r="P81" s="114" t="s">
        <v>2090</v>
      </c>
      <c r="Q81" s="213">
        <v>1088210</v>
      </c>
      <c r="R81" s="218" t="s">
        <v>2154</v>
      </c>
      <c r="S81" s="223">
        <v>40645</v>
      </c>
      <c r="T81" s="66" t="s">
        <v>1037</v>
      </c>
      <c r="U81" s="108"/>
    </row>
    <row r="82" spans="1:21" s="71" customFormat="1" ht="70.05" customHeight="1" x14ac:dyDescent="0.2">
      <c r="A82" s="57">
        <v>79</v>
      </c>
      <c r="B82" s="114" t="s">
        <v>481</v>
      </c>
      <c r="C82" s="112" t="s">
        <v>50</v>
      </c>
      <c r="D82" s="112" t="s">
        <v>19</v>
      </c>
      <c r="E82" s="112" t="s">
        <v>51</v>
      </c>
      <c r="F82" s="77" t="s">
        <v>52</v>
      </c>
      <c r="G82" s="244" t="s">
        <v>1730</v>
      </c>
      <c r="H82" s="109" t="s">
        <v>30</v>
      </c>
      <c r="I82" s="258" t="s">
        <v>482</v>
      </c>
      <c r="J82" s="77" t="s">
        <v>1288</v>
      </c>
      <c r="K82" s="113">
        <v>60</v>
      </c>
      <c r="L82" s="76" t="s">
        <v>457</v>
      </c>
      <c r="M82" s="223">
        <v>40969</v>
      </c>
      <c r="N82" s="76" t="s">
        <v>1289</v>
      </c>
      <c r="O82" s="65" t="s">
        <v>484</v>
      </c>
      <c r="P82" s="114" t="s">
        <v>2110</v>
      </c>
      <c r="Q82" s="60">
        <v>1510071</v>
      </c>
      <c r="R82" s="114" t="s">
        <v>486</v>
      </c>
      <c r="S82" s="223">
        <v>40687</v>
      </c>
      <c r="T82" s="66" t="s">
        <v>1037</v>
      </c>
      <c r="U82" s="108"/>
    </row>
    <row r="83" spans="1:21" s="71" customFormat="1" ht="70.05" customHeight="1" x14ac:dyDescent="0.2">
      <c r="A83" s="57">
        <v>80</v>
      </c>
      <c r="B83" s="75" t="s">
        <v>487</v>
      </c>
      <c r="C83" s="112" t="s">
        <v>50</v>
      </c>
      <c r="D83" s="59" t="s">
        <v>19</v>
      </c>
      <c r="E83" s="59" t="s">
        <v>183</v>
      </c>
      <c r="F83" s="77" t="s">
        <v>52</v>
      </c>
      <c r="G83" s="244" t="s">
        <v>1731</v>
      </c>
      <c r="H83" s="109" t="s">
        <v>16</v>
      </c>
      <c r="I83" s="258" t="s">
        <v>488</v>
      </c>
      <c r="J83" s="77" t="s">
        <v>1290</v>
      </c>
      <c r="K83" s="113">
        <v>36</v>
      </c>
      <c r="L83" s="76" t="s">
        <v>489</v>
      </c>
      <c r="M83" s="221">
        <v>40969</v>
      </c>
      <c r="N83" s="63" t="s">
        <v>1291</v>
      </c>
      <c r="O83" s="65" t="s">
        <v>490</v>
      </c>
      <c r="P83" s="219" t="s">
        <v>2095</v>
      </c>
      <c r="Q83" s="60">
        <v>3300856</v>
      </c>
      <c r="R83" s="75" t="s">
        <v>383</v>
      </c>
      <c r="S83" s="89">
        <v>40858</v>
      </c>
      <c r="T83" s="66" t="s">
        <v>1037</v>
      </c>
      <c r="U83" s="216"/>
    </row>
    <row r="84" spans="1:21" s="71" customFormat="1" ht="70.05" customHeight="1" x14ac:dyDescent="0.2">
      <c r="A84" s="57">
        <v>81</v>
      </c>
      <c r="B84" s="75" t="s">
        <v>851</v>
      </c>
      <c r="C84" s="112" t="s">
        <v>50</v>
      </c>
      <c r="D84" s="59" t="s">
        <v>19</v>
      </c>
      <c r="E84" s="59" t="s">
        <v>183</v>
      </c>
      <c r="F84" s="77" t="s">
        <v>52</v>
      </c>
      <c r="G84" s="244" t="s">
        <v>1732</v>
      </c>
      <c r="H84" s="109" t="s">
        <v>16</v>
      </c>
      <c r="I84" s="258" t="s">
        <v>491</v>
      </c>
      <c r="J84" s="77" t="s">
        <v>1294</v>
      </c>
      <c r="K84" s="113">
        <v>50</v>
      </c>
      <c r="L84" s="76" t="s">
        <v>492</v>
      </c>
      <c r="M84" s="221">
        <v>41030</v>
      </c>
      <c r="N84" s="63" t="s">
        <v>1295</v>
      </c>
      <c r="O84" s="65" t="s">
        <v>493</v>
      </c>
      <c r="P84" s="75" t="s">
        <v>2111</v>
      </c>
      <c r="Q84" s="60" t="s">
        <v>2029</v>
      </c>
      <c r="R84" s="75" t="s">
        <v>495</v>
      </c>
      <c r="S84" s="89">
        <v>40841</v>
      </c>
      <c r="T84" s="66" t="s">
        <v>1058</v>
      </c>
      <c r="U84" s="108"/>
    </row>
    <row r="85" spans="1:21" s="71" customFormat="1" ht="70.05" customHeight="1" x14ac:dyDescent="0.2">
      <c r="A85" s="57">
        <v>82</v>
      </c>
      <c r="B85" s="75" t="s">
        <v>690</v>
      </c>
      <c r="C85" s="59" t="s">
        <v>50</v>
      </c>
      <c r="D85" s="59" t="s">
        <v>1063</v>
      </c>
      <c r="E85" s="59" t="s">
        <v>183</v>
      </c>
      <c r="F85" s="77" t="s">
        <v>52</v>
      </c>
      <c r="G85" s="244" t="s">
        <v>1778</v>
      </c>
      <c r="H85" s="109" t="s">
        <v>30</v>
      </c>
      <c r="I85" s="258" t="s">
        <v>496</v>
      </c>
      <c r="J85" s="77" t="s">
        <v>1296</v>
      </c>
      <c r="K85" s="62">
        <v>73</v>
      </c>
      <c r="L85" s="63" t="s">
        <v>497</v>
      </c>
      <c r="M85" s="221">
        <v>41030</v>
      </c>
      <c r="N85" s="63" t="s">
        <v>1297</v>
      </c>
      <c r="O85" s="65" t="s">
        <v>499</v>
      </c>
      <c r="P85" s="75" t="s">
        <v>858</v>
      </c>
      <c r="Q85" s="60">
        <v>1400002</v>
      </c>
      <c r="R85" s="75" t="s">
        <v>859</v>
      </c>
      <c r="S85" s="375" t="s">
        <v>1955</v>
      </c>
      <c r="T85" s="66" t="s">
        <v>1058</v>
      </c>
      <c r="U85" s="80"/>
    </row>
    <row r="86" spans="1:21" s="71" customFormat="1" ht="70.05" customHeight="1" x14ac:dyDescent="0.2">
      <c r="A86" s="57">
        <v>83</v>
      </c>
      <c r="B86" s="235" t="s">
        <v>1974</v>
      </c>
      <c r="C86" s="112" t="s">
        <v>50</v>
      </c>
      <c r="D86" s="59" t="s">
        <v>19</v>
      </c>
      <c r="E86" s="59" t="s">
        <v>183</v>
      </c>
      <c r="F86" s="77" t="s">
        <v>52</v>
      </c>
      <c r="G86" s="244" t="s">
        <v>1975</v>
      </c>
      <c r="H86" s="109" t="s">
        <v>17</v>
      </c>
      <c r="I86" s="258" t="s">
        <v>500</v>
      </c>
      <c r="J86" s="213" t="s">
        <v>1976</v>
      </c>
      <c r="K86" s="113">
        <v>33</v>
      </c>
      <c r="L86" s="63" t="s">
        <v>444</v>
      </c>
      <c r="M86" s="221">
        <v>44621</v>
      </c>
      <c r="N86" s="221">
        <v>44621</v>
      </c>
      <c r="O86" s="218" t="s">
        <v>1977</v>
      </c>
      <c r="P86" s="219" t="s">
        <v>1978</v>
      </c>
      <c r="Q86" s="60" t="s">
        <v>2030</v>
      </c>
      <c r="R86" s="219" t="s">
        <v>1979</v>
      </c>
      <c r="S86" s="89">
        <v>44620</v>
      </c>
      <c r="T86" s="66" t="s">
        <v>39</v>
      </c>
      <c r="U86" s="216"/>
    </row>
    <row r="87" spans="1:21" s="71" customFormat="1" ht="70.05" customHeight="1" x14ac:dyDescent="0.2">
      <c r="A87" s="57">
        <v>84</v>
      </c>
      <c r="B87" s="114" t="s">
        <v>502</v>
      </c>
      <c r="C87" s="112" t="s">
        <v>50</v>
      </c>
      <c r="D87" s="112" t="s">
        <v>19</v>
      </c>
      <c r="E87" s="112" t="s">
        <v>51</v>
      </c>
      <c r="F87" s="77" t="s">
        <v>52</v>
      </c>
      <c r="G87" s="244" t="s">
        <v>1734</v>
      </c>
      <c r="H87" s="109" t="s">
        <v>503</v>
      </c>
      <c r="I87" s="258" t="s">
        <v>504</v>
      </c>
      <c r="J87" s="77" t="s">
        <v>1298</v>
      </c>
      <c r="K87" s="113">
        <v>50</v>
      </c>
      <c r="L87" s="76" t="s">
        <v>505</v>
      </c>
      <c r="M87" s="223">
        <v>41061</v>
      </c>
      <c r="N87" s="76" t="s">
        <v>1299</v>
      </c>
      <c r="O87" s="65" t="s">
        <v>506</v>
      </c>
      <c r="P87" s="219" t="s">
        <v>2087</v>
      </c>
      <c r="Q87" s="60">
        <v>3310061</v>
      </c>
      <c r="R87" s="75" t="s">
        <v>508</v>
      </c>
      <c r="S87" s="223">
        <v>40780</v>
      </c>
      <c r="T87" s="66" t="s">
        <v>1037</v>
      </c>
      <c r="U87" s="108"/>
    </row>
    <row r="88" spans="1:21" s="71" customFormat="1" ht="70.05" customHeight="1" x14ac:dyDescent="0.2">
      <c r="A88" s="57">
        <v>85</v>
      </c>
      <c r="B88" s="114" t="s">
        <v>509</v>
      </c>
      <c r="C88" s="112" t="s">
        <v>50</v>
      </c>
      <c r="D88" s="112" t="s">
        <v>19</v>
      </c>
      <c r="E88" s="112" t="s">
        <v>51</v>
      </c>
      <c r="F88" s="77" t="s">
        <v>52</v>
      </c>
      <c r="G88" s="244" t="s">
        <v>1844</v>
      </c>
      <c r="H88" s="109" t="s">
        <v>18</v>
      </c>
      <c r="I88" s="258" t="s">
        <v>510</v>
      </c>
      <c r="J88" s="77" t="s">
        <v>1303</v>
      </c>
      <c r="K88" s="113">
        <v>75</v>
      </c>
      <c r="L88" s="76" t="s">
        <v>453</v>
      </c>
      <c r="M88" s="223">
        <v>41061</v>
      </c>
      <c r="N88" s="76" t="s">
        <v>1304</v>
      </c>
      <c r="O88" s="65" t="s">
        <v>511</v>
      </c>
      <c r="P88" s="219" t="s">
        <v>2091</v>
      </c>
      <c r="Q88" s="60">
        <v>3330811</v>
      </c>
      <c r="R88" s="219" t="s">
        <v>1847</v>
      </c>
      <c r="S88" s="375" t="s">
        <v>1956</v>
      </c>
      <c r="T88" s="66" t="s">
        <v>1058</v>
      </c>
      <c r="U88" s="216"/>
    </row>
    <row r="89" spans="1:21" s="71" customFormat="1" ht="70.05" customHeight="1" x14ac:dyDescent="0.2">
      <c r="A89" s="57">
        <v>86</v>
      </c>
      <c r="B89" s="75" t="s">
        <v>513</v>
      </c>
      <c r="C89" s="112" t="s">
        <v>50</v>
      </c>
      <c r="D89" s="59" t="s">
        <v>19</v>
      </c>
      <c r="E89" s="59" t="s">
        <v>183</v>
      </c>
      <c r="F89" s="77" t="s">
        <v>52</v>
      </c>
      <c r="G89" s="244" t="s">
        <v>1736</v>
      </c>
      <c r="H89" s="109" t="s">
        <v>18</v>
      </c>
      <c r="I89" s="258" t="s">
        <v>514</v>
      </c>
      <c r="J89" s="77" t="s">
        <v>1308</v>
      </c>
      <c r="K89" s="113">
        <v>39</v>
      </c>
      <c r="L89" s="76" t="s">
        <v>515</v>
      </c>
      <c r="M89" s="221">
        <v>41091</v>
      </c>
      <c r="N89" s="63" t="s">
        <v>1309</v>
      </c>
      <c r="O89" s="64" t="s">
        <v>516</v>
      </c>
      <c r="P89" s="219" t="s">
        <v>2095</v>
      </c>
      <c r="Q89" s="60">
        <v>3300856</v>
      </c>
      <c r="R89" s="75" t="s">
        <v>383</v>
      </c>
      <c r="S89" s="89">
        <v>40858</v>
      </c>
      <c r="T89" s="66" t="s">
        <v>1058</v>
      </c>
      <c r="U89" s="216"/>
    </row>
    <row r="90" spans="1:21" s="71" customFormat="1" ht="70.05" customHeight="1" x14ac:dyDescent="0.2">
      <c r="A90" s="57">
        <v>87</v>
      </c>
      <c r="B90" s="75" t="s">
        <v>517</v>
      </c>
      <c r="C90" s="112" t="s">
        <v>50</v>
      </c>
      <c r="D90" s="59" t="s">
        <v>19</v>
      </c>
      <c r="E90" s="59" t="s">
        <v>183</v>
      </c>
      <c r="F90" s="77" t="s">
        <v>52</v>
      </c>
      <c r="G90" s="244" t="s">
        <v>1737</v>
      </c>
      <c r="H90" s="109" t="s">
        <v>17</v>
      </c>
      <c r="I90" s="258" t="s">
        <v>518</v>
      </c>
      <c r="J90" s="77" t="s">
        <v>1312</v>
      </c>
      <c r="K90" s="113">
        <v>42</v>
      </c>
      <c r="L90" s="63" t="s">
        <v>444</v>
      </c>
      <c r="M90" s="221">
        <v>41122</v>
      </c>
      <c r="N90" s="63" t="s">
        <v>1313</v>
      </c>
      <c r="O90" s="64" t="s">
        <v>519</v>
      </c>
      <c r="P90" s="219" t="s">
        <v>2095</v>
      </c>
      <c r="Q90" s="60">
        <v>3300856</v>
      </c>
      <c r="R90" s="75" t="s">
        <v>383</v>
      </c>
      <c r="S90" s="89">
        <v>40835</v>
      </c>
      <c r="T90" s="66" t="s">
        <v>1037</v>
      </c>
      <c r="U90" s="216"/>
    </row>
    <row r="91" spans="1:21" s="71" customFormat="1" ht="70.05" customHeight="1" x14ac:dyDescent="0.2">
      <c r="A91" s="57">
        <v>88</v>
      </c>
      <c r="B91" s="75" t="s">
        <v>520</v>
      </c>
      <c r="C91" s="112" t="s">
        <v>50</v>
      </c>
      <c r="D91" s="59" t="s">
        <v>19</v>
      </c>
      <c r="E91" s="59" t="s">
        <v>183</v>
      </c>
      <c r="F91" s="77" t="s">
        <v>52</v>
      </c>
      <c r="G91" s="244" t="s">
        <v>1738</v>
      </c>
      <c r="H91" s="109" t="s">
        <v>17</v>
      </c>
      <c r="I91" s="258" t="s">
        <v>521</v>
      </c>
      <c r="J91" s="77" t="s">
        <v>1316</v>
      </c>
      <c r="K91" s="113">
        <v>150</v>
      </c>
      <c r="L91" s="63" t="s">
        <v>522</v>
      </c>
      <c r="M91" s="221">
        <v>41183</v>
      </c>
      <c r="N91" s="63" t="s">
        <v>1317</v>
      </c>
      <c r="O91" s="65" t="s">
        <v>524</v>
      </c>
      <c r="P91" s="75" t="s">
        <v>2099</v>
      </c>
      <c r="Q91" s="213">
        <v>3306029</v>
      </c>
      <c r="R91" s="219" t="s">
        <v>2057</v>
      </c>
      <c r="S91" s="89">
        <v>40872</v>
      </c>
      <c r="T91" s="66" t="s">
        <v>1058</v>
      </c>
      <c r="U91" s="108"/>
    </row>
    <row r="92" spans="1:21" s="71" customFormat="1" ht="70.05" customHeight="1" x14ac:dyDescent="0.2">
      <c r="A92" s="57">
        <v>89</v>
      </c>
      <c r="B92" s="75" t="s">
        <v>525</v>
      </c>
      <c r="C92" s="112" t="s">
        <v>50</v>
      </c>
      <c r="D92" s="59" t="s">
        <v>19</v>
      </c>
      <c r="E92" s="59" t="s">
        <v>183</v>
      </c>
      <c r="F92" s="77" t="s">
        <v>52</v>
      </c>
      <c r="G92" s="244" t="s">
        <v>1739</v>
      </c>
      <c r="H92" s="109" t="s">
        <v>18</v>
      </c>
      <c r="I92" s="258" t="s">
        <v>526</v>
      </c>
      <c r="J92" s="77" t="s">
        <v>1320</v>
      </c>
      <c r="K92" s="113">
        <v>60</v>
      </c>
      <c r="L92" s="76" t="s">
        <v>453</v>
      </c>
      <c r="M92" s="221">
        <v>41183</v>
      </c>
      <c r="N92" s="63" t="s">
        <v>1317</v>
      </c>
      <c r="O92" s="64" t="s">
        <v>527</v>
      </c>
      <c r="P92" s="219" t="s">
        <v>2095</v>
      </c>
      <c r="Q92" s="60">
        <v>3300856</v>
      </c>
      <c r="R92" s="75" t="s">
        <v>383</v>
      </c>
      <c r="S92" s="89">
        <v>40932</v>
      </c>
      <c r="T92" s="66" t="s">
        <v>1058</v>
      </c>
      <c r="U92" s="216"/>
    </row>
    <row r="93" spans="1:21" s="71" customFormat="1" ht="70.05" customHeight="1" x14ac:dyDescent="0.2">
      <c r="A93" s="57">
        <v>90</v>
      </c>
      <c r="B93" s="114" t="s">
        <v>528</v>
      </c>
      <c r="C93" s="112" t="s">
        <v>50</v>
      </c>
      <c r="D93" s="59" t="s">
        <v>19</v>
      </c>
      <c r="E93" s="59" t="s">
        <v>183</v>
      </c>
      <c r="F93" s="77" t="s">
        <v>52</v>
      </c>
      <c r="G93" s="244" t="s">
        <v>1740</v>
      </c>
      <c r="H93" s="109" t="s">
        <v>17</v>
      </c>
      <c r="I93" s="258" t="s">
        <v>529</v>
      </c>
      <c r="J93" s="77" t="s">
        <v>1323</v>
      </c>
      <c r="K93" s="113">
        <v>63</v>
      </c>
      <c r="L93" s="76" t="s">
        <v>530</v>
      </c>
      <c r="M93" s="221">
        <v>41214</v>
      </c>
      <c r="N93" s="63" t="s">
        <v>1325</v>
      </c>
      <c r="O93" s="64" t="s">
        <v>531</v>
      </c>
      <c r="P93" s="219" t="s">
        <v>2095</v>
      </c>
      <c r="Q93" s="60">
        <v>3300856</v>
      </c>
      <c r="R93" s="75" t="s">
        <v>1108</v>
      </c>
      <c r="S93" s="89">
        <v>40582</v>
      </c>
      <c r="T93" s="66" t="s">
        <v>1058</v>
      </c>
      <c r="U93" s="216"/>
    </row>
    <row r="94" spans="1:21" s="71" customFormat="1" ht="70.05" customHeight="1" x14ac:dyDescent="0.2">
      <c r="A94" s="57">
        <v>91</v>
      </c>
      <c r="B94" s="75" t="s">
        <v>853</v>
      </c>
      <c r="C94" s="59" t="s">
        <v>50</v>
      </c>
      <c r="D94" s="59" t="s">
        <v>19</v>
      </c>
      <c r="E94" s="59" t="s">
        <v>183</v>
      </c>
      <c r="F94" s="77" t="s">
        <v>52</v>
      </c>
      <c r="G94" s="244" t="s">
        <v>1741</v>
      </c>
      <c r="H94" s="109" t="s">
        <v>28</v>
      </c>
      <c r="I94" s="258" t="s">
        <v>532</v>
      </c>
      <c r="J94" s="77" t="s">
        <v>1329</v>
      </c>
      <c r="K94" s="113">
        <v>53</v>
      </c>
      <c r="L94" s="76" t="s">
        <v>533</v>
      </c>
      <c r="M94" s="221">
        <v>41214</v>
      </c>
      <c r="N94" s="63" t="s">
        <v>1324</v>
      </c>
      <c r="O94" s="64" t="s">
        <v>534</v>
      </c>
      <c r="P94" s="75" t="s">
        <v>2111</v>
      </c>
      <c r="Q94" s="60" t="s">
        <v>2029</v>
      </c>
      <c r="R94" s="75" t="s">
        <v>495</v>
      </c>
      <c r="S94" s="89">
        <v>40981</v>
      </c>
      <c r="T94" s="66" t="s">
        <v>1058</v>
      </c>
      <c r="U94" s="108"/>
    </row>
    <row r="95" spans="1:21" s="71" customFormat="1" ht="70.05" customHeight="1" x14ac:dyDescent="0.2">
      <c r="A95" s="57">
        <v>92</v>
      </c>
      <c r="B95" s="219" t="s">
        <v>1995</v>
      </c>
      <c r="C95" s="59" t="s">
        <v>50</v>
      </c>
      <c r="D95" s="59" t="s">
        <v>1330</v>
      </c>
      <c r="E95" s="59" t="s">
        <v>183</v>
      </c>
      <c r="F95" s="77" t="s">
        <v>52</v>
      </c>
      <c r="G95" s="244" t="s">
        <v>2066</v>
      </c>
      <c r="H95" s="109" t="s">
        <v>18</v>
      </c>
      <c r="I95" s="258" t="s">
        <v>537</v>
      </c>
      <c r="J95" s="77" t="s">
        <v>1331</v>
      </c>
      <c r="K95" s="62">
        <v>54</v>
      </c>
      <c r="L95" s="63" t="s">
        <v>538</v>
      </c>
      <c r="M95" s="221">
        <v>41244</v>
      </c>
      <c r="N95" s="63" t="s">
        <v>1332</v>
      </c>
      <c r="O95" s="64" t="s">
        <v>541</v>
      </c>
      <c r="P95" s="219" t="s">
        <v>858</v>
      </c>
      <c r="Q95" s="60">
        <v>1400002</v>
      </c>
      <c r="R95" s="219" t="s">
        <v>1884</v>
      </c>
      <c r="S95" s="375" t="s">
        <v>1957</v>
      </c>
      <c r="T95" s="66" t="s">
        <v>1058</v>
      </c>
      <c r="U95" s="272"/>
    </row>
    <row r="96" spans="1:21" s="71" customFormat="1" ht="70.05" customHeight="1" x14ac:dyDescent="0.2">
      <c r="A96" s="57">
        <v>93</v>
      </c>
      <c r="B96" s="75" t="s">
        <v>542</v>
      </c>
      <c r="C96" s="112" t="s">
        <v>50</v>
      </c>
      <c r="D96" s="59" t="s">
        <v>19</v>
      </c>
      <c r="E96" s="59" t="s">
        <v>183</v>
      </c>
      <c r="F96" s="77" t="s">
        <v>52</v>
      </c>
      <c r="G96" s="244" t="s">
        <v>1742</v>
      </c>
      <c r="H96" s="109" t="s">
        <v>31</v>
      </c>
      <c r="I96" s="258" t="s">
        <v>543</v>
      </c>
      <c r="J96" s="77" t="s">
        <v>1335</v>
      </c>
      <c r="K96" s="113">
        <v>77</v>
      </c>
      <c r="L96" s="63" t="s">
        <v>522</v>
      </c>
      <c r="M96" s="221">
        <v>41395</v>
      </c>
      <c r="N96" s="63" t="s">
        <v>1337</v>
      </c>
      <c r="O96" s="64" t="s">
        <v>544</v>
      </c>
      <c r="P96" s="75" t="s">
        <v>2099</v>
      </c>
      <c r="Q96" s="213">
        <v>3306029</v>
      </c>
      <c r="R96" s="219" t="s">
        <v>2057</v>
      </c>
      <c r="S96" s="89">
        <v>41086</v>
      </c>
      <c r="T96" s="66" t="s">
        <v>1334</v>
      </c>
      <c r="U96" s="108"/>
    </row>
    <row r="97" spans="1:21" s="71" customFormat="1" ht="70.05" customHeight="1" x14ac:dyDescent="0.2">
      <c r="A97" s="57">
        <v>94</v>
      </c>
      <c r="B97" s="114" t="s">
        <v>545</v>
      </c>
      <c r="C97" s="59" t="s">
        <v>50</v>
      </c>
      <c r="D97" s="112" t="s">
        <v>19</v>
      </c>
      <c r="E97" s="112" t="s">
        <v>51</v>
      </c>
      <c r="F97" s="77" t="s">
        <v>52</v>
      </c>
      <c r="G97" s="244" t="s">
        <v>2144</v>
      </c>
      <c r="H97" s="109" t="s">
        <v>31</v>
      </c>
      <c r="I97" s="258" t="s">
        <v>548</v>
      </c>
      <c r="J97" s="77" t="s">
        <v>1340</v>
      </c>
      <c r="K97" s="113">
        <v>93</v>
      </c>
      <c r="L97" s="76" t="s">
        <v>549</v>
      </c>
      <c r="M97" s="223">
        <v>41548</v>
      </c>
      <c r="N97" s="76" t="s">
        <v>1341</v>
      </c>
      <c r="O97" s="218" t="s">
        <v>550</v>
      </c>
      <c r="P97" s="114" t="s">
        <v>2112</v>
      </c>
      <c r="Q97" s="60" t="s">
        <v>2024</v>
      </c>
      <c r="R97" s="219" t="s">
        <v>2015</v>
      </c>
      <c r="S97" s="376">
        <v>41295</v>
      </c>
      <c r="T97" s="66" t="s">
        <v>1058</v>
      </c>
      <c r="U97" s="123"/>
    </row>
    <row r="98" spans="1:21" s="71" customFormat="1" ht="70.05" customHeight="1" x14ac:dyDescent="0.2">
      <c r="A98" s="57">
        <v>95</v>
      </c>
      <c r="B98" s="75" t="s">
        <v>1344</v>
      </c>
      <c r="C98" s="59" t="s">
        <v>50</v>
      </c>
      <c r="D98" s="59" t="s">
        <v>19</v>
      </c>
      <c r="E98" s="59" t="s">
        <v>183</v>
      </c>
      <c r="F98" s="77" t="s">
        <v>52</v>
      </c>
      <c r="G98" s="244" t="s">
        <v>1743</v>
      </c>
      <c r="H98" s="109" t="s">
        <v>17</v>
      </c>
      <c r="I98" s="258" t="s">
        <v>551</v>
      </c>
      <c r="J98" s="77" t="s">
        <v>1345</v>
      </c>
      <c r="K98" s="62">
        <v>60</v>
      </c>
      <c r="L98" s="63" t="s">
        <v>453</v>
      </c>
      <c r="M98" s="221">
        <v>41640</v>
      </c>
      <c r="N98" s="63" t="s">
        <v>1346</v>
      </c>
      <c r="O98" s="65" t="s">
        <v>553</v>
      </c>
      <c r="P98" s="75" t="s">
        <v>2113</v>
      </c>
      <c r="Q98" s="60" t="s">
        <v>2031</v>
      </c>
      <c r="R98" s="219" t="s">
        <v>2018</v>
      </c>
      <c r="S98" s="89">
        <v>41425</v>
      </c>
      <c r="T98" s="66" t="s">
        <v>1334</v>
      </c>
      <c r="U98" s="80"/>
    </row>
    <row r="99" spans="1:21" s="71" customFormat="1" ht="70.05" customHeight="1" x14ac:dyDescent="0.2">
      <c r="A99" s="57">
        <v>96</v>
      </c>
      <c r="B99" s="114" t="s">
        <v>557</v>
      </c>
      <c r="C99" s="59" t="s">
        <v>50</v>
      </c>
      <c r="D99" s="112" t="s">
        <v>19</v>
      </c>
      <c r="E99" s="112" t="s">
        <v>51</v>
      </c>
      <c r="F99" s="77" t="s">
        <v>52</v>
      </c>
      <c r="G99" s="244" t="s">
        <v>2081</v>
      </c>
      <c r="H99" s="109" t="s">
        <v>18</v>
      </c>
      <c r="I99" s="258" t="s">
        <v>558</v>
      </c>
      <c r="J99" s="77" t="s">
        <v>1348</v>
      </c>
      <c r="K99" s="113">
        <v>64</v>
      </c>
      <c r="L99" s="76" t="s">
        <v>559</v>
      </c>
      <c r="M99" s="76" t="s">
        <v>1541</v>
      </c>
      <c r="N99" s="76" t="s">
        <v>1349</v>
      </c>
      <c r="O99" s="65" t="s">
        <v>560</v>
      </c>
      <c r="P99" s="114" t="s">
        <v>2112</v>
      </c>
      <c r="Q99" s="60" t="s">
        <v>2024</v>
      </c>
      <c r="R99" s="219" t="s">
        <v>2015</v>
      </c>
      <c r="S99" s="376">
        <v>41338</v>
      </c>
      <c r="T99" s="66" t="s">
        <v>1334</v>
      </c>
      <c r="U99" s="108"/>
    </row>
    <row r="100" spans="1:21" s="71" customFormat="1" ht="70.05" customHeight="1" x14ac:dyDescent="0.2">
      <c r="A100" s="57">
        <v>97</v>
      </c>
      <c r="B100" s="114" t="s">
        <v>562</v>
      </c>
      <c r="C100" s="112" t="s">
        <v>50</v>
      </c>
      <c r="D100" s="112" t="s">
        <v>19</v>
      </c>
      <c r="E100" s="112" t="s">
        <v>51</v>
      </c>
      <c r="F100" s="77" t="s">
        <v>52</v>
      </c>
      <c r="G100" s="244" t="s">
        <v>1744</v>
      </c>
      <c r="H100" s="109" t="s">
        <v>25</v>
      </c>
      <c r="I100" s="258" t="s">
        <v>563</v>
      </c>
      <c r="J100" s="77" t="s">
        <v>1352</v>
      </c>
      <c r="K100" s="113">
        <v>52</v>
      </c>
      <c r="L100" s="76" t="s">
        <v>549</v>
      </c>
      <c r="M100" s="223">
        <v>41699</v>
      </c>
      <c r="N100" s="76" t="s">
        <v>1353</v>
      </c>
      <c r="O100" s="65" t="s">
        <v>565</v>
      </c>
      <c r="P100" s="114" t="s">
        <v>2112</v>
      </c>
      <c r="Q100" s="60" t="s">
        <v>2024</v>
      </c>
      <c r="R100" s="219" t="s">
        <v>2015</v>
      </c>
      <c r="S100" s="376">
        <v>41318</v>
      </c>
      <c r="T100" s="66" t="s">
        <v>1334</v>
      </c>
      <c r="U100" s="123"/>
    </row>
    <row r="101" spans="1:21" s="71" customFormat="1" ht="70.05" customHeight="1" x14ac:dyDescent="0.2">
      <c r="A101" s="57">
        <v>98</v>
      </c>
      <c r="B101" s="75" t="s">
        <v>566</v>
      </c>
      <c r="C101" s="59" t="s">
        <v>50</v>
      </c>
      <c r="D101" s="59" t="s">
        <v>1063</v>
      </c>
      <c r="E101" s="212" t="s">
        <v>183</v>
      </c>
      <c r="F101" s="77" t="s">
        <v>52</v>
      </c>
      <c r="G101" s="244" t="s">
        <v>1745</v>
      </c>
      <c r="H101" s="109" t="s">
        <v>17</v>
      </c>
      <c r="I101" s="258" t="s">
        <v>1358</v>
      </c>
      <c r="J101" s="77" t="s">
        <v>1359</v>
      </c>
      <c r="K101" s="62">
        <v>65</v>
      </c>
      <c r="L101" s="63" t="s">
        <v>567</v>
      </c>
      <c r="M101" s="221">
        <v>41699</v>
      </c>
      <c r="N101" s="63" t="s">
        <v>1360</v>
      </c>
      <c r="O101" s="65" t="s">
        <v>569</v>
      </c>
      <c r="P101" s="75" t="s">
        <v>2097</v>
      </c>
      <c r="Q101" s="60">
        <v>1010062</v>
      </c>
      <c r="R101" s="219" t="s">
        <v>2016</v>
      </c>
      <c r="S101" s="89">
        <v>41423</v>
      </c>
      <c r="T101" s="66" t="s">
        <v>1334</v>
      </c>
      <c r="U101" s="80"/>
    </row>
    <row r="102" spans="1:21" s="71" customFormat="1" ht="70.05" customHeight="1" x14ac:dyDescent="0.2">
      <c r="A102" s="57">
        <v>99</v>
      </c>
      <c r="B102" s="75" t="s">
        <v>570</v>
      </c>
      <c r="C102" s="59" t="s">
        <v>50</v>
      </c>
      <c r="D102" s="59" t="s">
        <v>19</v>
      </c>
      <c r="E102" s="59" t="s">
        <v>183</v>
      </c>
      <c r="F102" s="77" t="s">
        <v>52</v>
      </c>
      <c r="G102" s="244" t="s">
        <v>1746</v>
      </c>
      <c r="H102" s="109" t="s">
        <v>32</v>
      </c>
      <c r="I102" s="258" t="s">
        <v>1364</v>
      </c>
      <c r="J102" s="77" t="s">
        <v>1365</v>
      </c>
      <c r="K102" s="62">
        <v>47</v>
      </c>
      <c r="L102" s="63" t="s">
        <v>572</v>
      </c>
      <c r="M102" s="221">
        <v>41699</v>
      </c>
      <c r="N102" s="63" t="s">
        <v>1353</v>
      </c>
      <c r="O102" s="65" t="s">
        <v>1366</v>
      </c>
      <c r="P102" s="75" t="s">
        <v>2114</v>
      </c>
      <c r="Q102" s="60" t="s">
        <v>2032</v>
      </c>
      <c r="R102" s="75" t="s">
        <v>575</v>
      </c>
      <c r="S102" s="89">
        <v>41498</v>
      </c>
      <c r="T102" s="66" t="s">
        <v>1334</v>
      </c>
      <c r="U102" s="80"/>
    </row>
    <row r="103" spans="1:21" s="71" customFormat="1" ht="70.05" customHeight="1" x14ac:dyDescent="0.2">
      <c r="A103" s="57">
        <v>100</v>
      </c>
      <c r="B103" s="75" t="s">
        <v>578</v>
      </c>
      <c r="C103" s="59" t="s">
        <v>50</v>
      </c>
      <c r="D103" s="59" t="s">
        <v>1330</v>
      </c>
      <c r="E103" s="59" t="s">
        <v>183</v>
      </c>
      <c r="F103" s="77" t="s">
        <v>52</v>
      </c>
      <c r="G103" s="244" t="s">
        <v>1747</v>
      </c>
      <c r="H103" s="109" t="s">
        <v>27</v>
      </c>
      <c r="I103" s="258" t="s">
        <v>579</v>
      </c>
      <c r="J103" s="77" t="s">
        <v>1368</v>
      </c>
      <c r="K103" s="62">
        <v>51</v>
      </c>
      <c r="L103" s="63" t="s">
        <v>1333</v>
      </c>
      <c r="M103" s="221">
        <v>41730</v>
      </c>
      <c r="N103" s="63" t="s">
        <v>1367</v>
      </c>
      <c r="O103" s="65" t="s">
        <v>580</v>
      </c>
      <c r="P103" s="219" t="s">
        <v>2095</v>
      </c>
      <c r="Q103" s="60">
        <v>3300856</v>
      </c>
      <c r="R103" s="75" t="s">
        <v>1369</v>
      </c>
      <c r="S103" s="89">
        <v>41348</v>
      </c>
      <c r="T103" s="66" t="s">
        <v>1334</v>
      </c>
      <c r="U103" s="216"/>
    </row>
    <row r="104" spans="1:21" s="71" customFormat="1" ht="70.05" customHeight="1" x14ac:dyDescent="0.2">
      <c r="A104" s="57">
        <v>101</v>
      </c>
      <c r="B104" s="75" t="s">
        <v>581</v>
      </c>
      <c r="C104" s="59" t="s">
        <v>50</v>
      </c>
      <c r="D104" s="59" t="s">
        <v>19</v>
      </c>
      <c r="E104" s="59" t="s">
        <v>51</v>
      </c>
      <c r="F104" s="77" t="s">
        <v>52</v>
      </c>
      <c r="G104" s="244" t="s">
        <v>2067</v>
      </c>
      <c r="H104" s="109" t="s">
        <v>28</v>
      </c>
      <c r="I104" s="258" t="s">
        <v>582</v>
      </c>
      <c r="J104" s="77" t="s">
        <v>1372</v>
      </c>
      <c r="K104" s="62">
        <v>40</v>
      </c>
      <c r="L104" s="63" t="s">
        <v>438</v>
      </c>
      <c r="M104" s="221">
        <v>41730</v>
      </c>
      <c r="N104" s="63" t="s">
        <v>1367</v>
      </c>
      <c r="O104" s="65" t="s">
        <v>583</v>
      </c>
      <c r="P104" s="254" t="s">
        <v>2115</v>
      </c>
      <c r="Q104" s="60">
        <v>3300854</v>
      </c>
      <c r="R104" s="418" t="s">
        <v>2017</v>
      </c>
      <c r="S104" s="375" t="s">
        <v>1958</v>
      </c>
      <c r="T104" s="66" t="s">
        <v>1334</v>
      </c>
      <c r="U104" s="216"/>
    </row>
    <row r="105" spans="1:21" s="71" customFormat="1" ht="70.05" customHeight="1" x14ac:dyDescent="0.2">
      <c r="A105" s="57">
        <v>102</v>
      </c>
      <c r="B105" s="75" t="s">
        <v>586</v>
      </c>
      <c r="C105" s="59" t="s">
        <v>50</v>
      </c>
      <c r="D105" s="59" t="s">
        <v>1330</v>
      </c>
      <c r="E105" s="59" t="s">
        <v>51</v>
      </c>
      <c r="F105" s="77" t="s">
        <v>52</v>
      </c>
      <c r="G105" s="244" t="s">
        <v>1841</v>
      </c>
      <c r="H105" s="109" t="s">
        <v>17</v>
      </c>
      <c r="I105" s="258" t="s">
        <v>587</v>
      </c>
      <c r="J105" s="77" t="s">
        <v>1373</v>
      </c>
      <c r="K105" s="62">
        <v>51</v>
      </c>
      <c r="L105" s="63" t="s">
        <v>1374</v>
      </c>
      <c r="M105" s="221">
        <v>41760</v>
      </c>
      <c r="N105" s="63" t="s">
        <v>1376</v>
      </c>
      <c r="O105" s="65" t="s">
        <v>589</v>
      </c>
      <c r="P105" s="219" t="s">
        <v>2091</v>
      </c>
      <c r="Q105" s="60">
        <v>3330811</v>
      </c>
      <c r="R105" s="219" t="s">
        <v>1847</v>
      </c>
      <c r="S105" s="375" t="s">
        <v>1959</v>
      </c>
      <c r="T105" s="66" t="s">
        <v>1334</v>
      </c>
      <c r="U105" s="216"/>
    </row>
    <row r="106" spans="1:21" s="71" customFormat="1" ht="70.05" customHeight="1" x14ac:dyDescent="0.2">
      <c r="A106" s="57">
        <v>103</v>
      </c>
      <c r="B106" s="75" t="s">
        <v>1379</v>
      </c>
      <c r="C106" s="59" t="s">
        <v>50</v>
      </c>
      <c r="D106" s="59" t="s">
        <v>1330</v>
      </c>
      <c r="E106" s="59" t="s">
        <v>183</v>
      </c>
      <c r="F106" s="77" t="s">
        <v>52</v>
      </c>
      <c r="G106" s="244" t="s">
        <v>1750</v>
      </c>
      <c r="H106" s="109" t="s">
        <v>32</v>
      </c>
      <c r="I106" s="258" t="s">
        <v>590</v>
      </c>
      <c r="J106" s="77" t="s">
        <v>1380</v>
      </c>
      <c r="K106" s="62">
        <v>80</v>
      </c>
      <c r="L106" s="63" t="s">
        <v>1381</v>
      </c>
      <c r="M106" s="221">
        <v>41760</v>
      </c>
      <c r="N106" s="63" t="s">
        <v>1375</v>
      </c>
      <c r="O106" s="65" t="s">
        <v>591</v>
      </c>
      <c r="P106" s="75" t="s">
        <v>2116</v>
      </c>
      <c r="Q106" s="60">
        <v>3440033</v>
      </c>
      <c r="R106" s="75" t="s">
        <v>593</v>
      </c>
      <c r="S106" s="89">
        <v>41395</v>
      </c>
      <c r="T106" s="66" t="s">
        <v>1334</v>
      </c>
      <c r="U106" s="80"/>
    </row>
    <row r="107" spans="1:21" s="71" customFormat="1" ht="70.05" customHeight="1" x14ac:dyDescent="0.2">
      <c r="A107" s="57">
        <v>104</v>
      </c>
      <c r="B107" s="75" t="s">
        <v>594</v>
      </c>
      <c r="C107" s="59" t="s">
        <v>50</v>
      </c>
      <c r="D107" s="59" t="s">
        <v>19</v>
      </c>
      <c r="E107" s="212" t="s">
        <v>183</v>
      </c>
      <c r="F107" s="77" t="s">
        <v>52</v>
      </c>
      <c r="G107" s="244" t="s">
        <v>1751</v>
      </c>
      <c r="H107" s="109" t="s">
        <v>28</v>
      </c>
      <c r="I107" s="258" t="s">
        <v>595</v>
      </c>
      <c r="J107" s="77" t="s">
        <v>1384</v>
      </c>
      <c r="K107" s="62">
        <v>66</v>
      </c>
      <c r="L107" s="63" t="s">
        <v>1385</v>
      </c>
      <c r="M107" s="221">
        <v>41791</v>
      </c>
      <c r="N107" s="63" t="s">
        <v>1386</v>
      </c>
      <c r="O107" s="65" t="s">
        <v>596</v>
      </c>
      <c r="P107" s="75" t="s">
        <v>2097</v>
      </c>
      <c r="Q107" s="60">
        <v>1010062</v>
      </c>
      <c r="R107" s="219" t="s">
        <v>2016</v>
      </c>
      <c r="S107" s="89">
        <v>41425</v>
      </c>
      <c r="T107" s="66" t="s">
        <v>1037</v>
      </c>
      <c r="U107" s="80"/>
    </row>
    <row r="108" spans="1:21" s="71" customFormat="1" ht="70.05" customHeight="1" x14ac:dyDescent="0.2">
      <c r="A108" s="57">
        <v>105</v>
      </c>
      <c r="B108" s="75" t="s">
        <v>597</v>
      </c>
      <c r="C108" s="59" t="s">
        <v>15</v>
      </c>
      <c r="D108" s="59" t="s">
        <v>19</v>
      </c>
      <c r="E108" s="59" t="s">
        <v>51</v>
      </c>
      <c r="F108" s="77" t="s">
        <v>118</v>
      </c>
      <c r="G108" s="244" t="s">
        <v>1505</v>
      </c>
      <c r="H108" s="109" t="s">
        <v>31</v>
      </c>
      <c r="I108" s="258" t="s">
        <v>772</v>
      </c>
      <c r="J108" s="77" t="s">
        <v>1389</v>
      </c>
      <c r="K108" s="62">
        <v>33</v>
      </c>
      <c r="L108" s="63" t="s">
        <v>598</v>
      </c>
      <c r="M108" s="221">
        <v>41944</v>
      </c>
      <c r="N108" s="63" t="s">
        <v>1390</v>
      </c>
      <c r="O108" s="65" t="s">
        <v>600</v>
      </c>
      <c r="P108" s="235" t="s">
        <v>847</v>
      </c>
      <c r="Q108" s="60">
        <v>1060044</v>
      </c>
      <c r="R108" s="219" t="s">
        <v>2178</v>
      </c>
      <c r="S108" s="375" t="s">
        <v>1960</v>
      </c>
      <c r="T108" s="66" t="s">
        <v>1058</v>
      </c>
      <c r="U108" s="216"/>
    </row>
    <row r="109" spans="1:21" s="71" customFormat="1" ht="70.05" customHeight="1" x14ac:dyDescent="0.2">
      <c r="A109" s="57">
        <v>106</v>
      </c>
      <c r="B109" s="75" t="s">
        <v>601</v>
      </c>
      <c r="C109" s="59" t="s">
        <v>50</v>
      </c>
      <c r="D109" s="59" t="s">
        <v>19</v>
      </c>
      <c r="E109" s="112" t="s">
        <v>1393</v>
      </c>
      <c r="F109" s="77" t="s">
        <v>52</v>
      </c>
      <c r="G109" s="244" t="s">
        <v>1971</v>
      </c>
      <c r="H109" s="109" t="s">
        <v>32</v>
      </c>
      <c r="I109" s="258" t="s">
        <v>603</v>
      </c>
      <c r="J109" s="77" t="s">
        <v>1394</v>
      </c>
      <c r="K109" s="62">
        <v>57</v>
      </c>
      <c r="L109" s="76" t="s">
        <v>1374</v>
      </c>
      <c r="M109" s="221">
        <v>41944</v>
      </c>
      <c r="N109" s="63" t="s">
        <v>1395</v>
      </c>
      <c r="O109" s="64" t="s">
        <v>604</v>
      </c>
      <c r="P109" s="114" t="s">
        <v>2112</v>
      </c>
      <c r="Q109" s="60" t="s">
        <v>2024</v>
      </c>
      <c r="R109" s="219" t="s">
        <v>2015</v>
      </c>
      <c r="S109" s="376">
        <v>41802</v>
      </c>
      <c r="T109" s="66" t="s">
        <v>1334</v>
      </c>
      <c r="U109" s="216"/>
    </row>
    <row r="110" spans="1:21" s="71" customFormat="1" ht="70.05" customHeight="1" x14ac:dyDescent="0.2">
      <c r="A110" s="57">
        <v>107</v>
      </c>
      <c r="B110" s="75" t="s">
        <v>605</v>
      </c>
      <c r="C110" s="212" t="s">
        <v>50</v>
      </c>
      <c r="D110" s="112" t="s">
        <v>19</v>
      </c>
      <c r="E110" s="112" t="s">
        <v>51</v>
      </c>
      <c r="F110" s="77" t="s">
        <v>52</v>
      </c>
      <c r="G110" s="244" t="s">
        <v>1752</v>
      </c>
      <c r="H110" s="109" t="s">
        <v>30</v>
      </c>
      <c r="I110" s="258" t="s">
        <v>606</v>
      </c>
      <c r="J110" s="77" t="s">
        <v>1398</v>
      </c>
      <c r="K110" s="113">
        <v>63</v>
      </c>
      <c r="L110" s="76" t="s">
        <v>607</v>
      </c>
      <c r="M110" s="223">
        <v>41974</v>
      </c>
      <c r="N110" s="76" t="s">
        <v>1399</v>
      </c>
      <c r="O110" s="65" t="s">
        <v>608</v>
      </c>
      <c r="P110" s="114" t="s">
        <v>2112</v>
      </c>
      <c r="Q110" s="60" t="s">
        <v>2024</v>
      </c>
      <c r="R110" s="219" t="s">
        <v>2015</v>
      </c>
      <c r="S110" s="376">
        <v>41696</v>
      </c>
      <c r="T110" s="66" t="s">
        <v>1058</v>
      </c>
      <c r="U110" s="123"/>
    </row>
    <row r="111" spans="1:21" s="71" customFormat="1" ht="70.05" customHeight="1" x14ac:dyDescent="0.2">
      <c r="A111" s="57">
        <v>108</v>
      </c>
      <c r="B111" s="75" t="s">
        <v>609</v>
      </c>
      <c r="C111" s="59" t="s">
        <v>50</v>
      </c>
      <c r="D111" s="59" t="s">
        <v>19</v>
      </c>
      <c r="E111" s="112" t="s">
        <v>51</v>
      </c>
      <c r="F111" s="77" t="s">
        <v>52</v>
      </c>
      <c r="G111" s="244" t="s">
        <v>1753</v>
      </c>
      <c r="H111" s="109" t="s">
        <v>18</v>
      </c>
      <c r="I111" s="258" t="s">
        <v>610</v>
      </c>
      <c r="J111" s="77" t="s">
        <v>1402</v>
      </c>
      <c r="K111" s="62">
        <v>70</v>
      </c>
      <c r="L111" s="76" t="s">
        <v>611</v>
      </c>
      <c r="M111" s="221">
        <v>42064</v>
      </c>
      <c r="N111" s="63" t="s">
        <v>1403</v>
      </c>
      <c r="O111" s="64" t="s">
        <v>612</v>
      </c>
      <c r="P111" s="219" t="s">
        <v>2129</v>
      </c>
      <c r="Q111" s="60">
        <v>1070062</v>
      </c>
      <c r="R111" s="114" t="s">
        <v>219</v>
      </c>
      <c r="S111" s="376">
        <v>41803</v>
      </c>
      <c r="T111" s="66" t="s">
        <v>1058</v>
      </c>
      <c r="U111" s="80"/>
    </row>
    <row r="112" spans="1:21" s="71" customFormat="1" ht="70.05" customHeight="1" x14ac:dyDescent="0.2">
      <c r="A112" s="57">
        <v>109</v>
      </c>
      <c r="B112" s="75" t="s">
        <v>613</v>
      </c>
      <c r="C112" s="59" t="s">
        <v>1406</v>
      </c>
      <c r="D112" s="59" t="s">
        <v>19</v>
      </c>
      <c r="E112" s="112" t="s">
        <v>1393</v>
      </c>
      <c r="F112" s="77" t="s">
        <v>1407</v>
      </c>
      <c r="G112" s="244" t="s">
        <v>1754</v>
      </c>
      <c r="H112" s="109" t="s">
        <v>32</v>
      </c>
      <c r="I112" s="258" t="s">
        <v>616</v>
      </c>
      <c r="J112" s="77" t="s">
        <v>1408</v>
      </c>
      <c r="K112" s="62">
        <v>39</v>
      </c>
      <c r="L112" s="76" t="s">
        <v>1374</v>
      </c>
      <c r="M112" s="221">
        <v>42095</v>
      </c>
      <c r="N112" s="127">
        <v>42095</v>
      </c>
      <c r="O112" s="64" t="s">
        <v>617</v>
      </c>
      <c r="P112" s="114" t="s">
        <v>2105</v>
      </c>
      <c r="Q112" s="60">
        <v>1050004</v>
      </c>
      <c r="R112" s="219" t="s">
        <v>2074</v>
      </c>
      <c r="S112" s="128">
        <v>41785</v>
      </c>
      <c r="T112" s="66" t="s">
        <v>39</v>
      </c>
      <c r="U112" s="80"/>
    </row>
    <row r="113" spans="1:21" s="71" customFormat="1" ht="70.05" customHeight="1" x14ac:dyDescent="0.2">
      <c r="A113" s="57">
        <v>110</v>
      </c>
      <c r="B113" s="219" t="s">
        <v>620</v>
      </c>
      <c r="C113" s="59" t="s">
        <v>1411</v>
      </c>
      <c r="D113" s="59" t="s">
        <v>19</v>
      </c>
      <c r="E113" s="112" t="s">
        <v>1393</v>
      </c>
      <c r="F113" s="77" t="s">
        <v>1412</v>
      </c>
      <c r="G113" s="244" t="s">
        <v>1755</v>
      </c>
      <c r="H113" s="109" t="s">
        <v>16</v>
      </c>
      <c r="I113" s="306" t="s">
        <v>1866</v>
      </c>
      <c r="J113" s="77" t="s">
        <v>1413</v>
      </c>
      <c r="K113" s="62">
        <v>50</v>
      </c>
      <c r="L113" s="76" t="s">
        <v>623</v>
      </c>
      <c r="M113" s="221">
        <v>42125</v>
      </c>
      <c r="N113" s="127">
        <v>42125</v>
      </c>
      <c r="O113" s="64" t="s">
        <v>624</v>
      </c>
      <c r="P113" s="219" t="s">
        <v>2114</v>
      </c>
      <c r="Q113" s="60" t="s">
        <v>2032</v>
      </c>
      <c r="R113" s="114" t="s">
        <v>625</v>
      </c>
      <c r="S113" s="128">
        <v>41911</v>
      </c>
      <c r="T113" s="66" t="s">
        <v>39</v>
      </c>
      <c r="U113" s="80"/>
    </row>
    <row r="114" spans="1:21" s="71" customFormat="1" ht="70.05" customHeight="1" x14ac:dyDescent="0.2">
      <c r="A114" s="57">
        <v>111</v>
      </c>
      <c r="B114" s="75" t="s">
        <v>626</v>
      </c>
      <c r="C114" s="112" t="s">
        <v>627</v>
      </c>
      <c r="D114" s="59" t="s">
        <v>628</v>
      </c>
      <c r="E114" s="112" t="s">
        <v>629</v>
      </c>
      <c r="F114" s="77" t="s">
        <v>630</v>
      </c>
      <c r="G114" s="244" t="s">
        <v>1756</v>
      </c>
      <c r="H114" s="109" t="s">
        <v>16</v>
      </c>
      <c r="I114" s="258" t="s">
        <v>1414</v>
      </c>
      <c r="J114" s="77" t="s">
        <v>1415</v>
      </c>
      <c r="K114" s="62">
        <v>54</v>
      </c>
      <c r="L114" s="76" t="s">
        <v>632</v>
      </c>
      <c r="M114" s="221">
        <v>42156</v>
      </c>
      <c r="N114" s="63" t="s">
        <v>1416</v>
      </c>
      <c r="O114" s="64" t="s">
        <v>634</v>
      </c>
      <c r="P114" s="219" t="s">
        <v>2095</v>
      </c>
      <c r="Q114" s="60">
        <v>3300856</v>
      </c>
      <c r="R114" s="114" t="s">
        <v>635</v>
      </c>
      <c r="S114" s="128">
        <v>41831</v>
      </c>
      <c r="T114" s="66" t="s">
        <v>39</v>
      </c>
      <c r="U114" s="80"/>
    </row>
    <row r="115" spans="1:21" s="71" customFormat="1" ht="70.05" customHeight="1" x14ac:dyDescent="0.2">
      <c r="A115" s="57">
        <v>112</v>
      </c>
      <c r="B115" s="75" t="s">
        <v>636</v>
      </c>
      <c r="C115" s="59" t="s">
        <v>1406</v>
      </c>
      <c r="D115" s="59" t="s">
        <v>1063</v>
      </c>
      <c r="E115" s="112" t="s">
        <v>1417</v>
      </c>
      <c r="F115" s="77" t="s">
        <v>1418</v>
      </c>
      <c r="G115" s="244" t="s">
        <v>1757</v>
      </c>
      <c r="H115" s="109" t="s">
        <v>27</v>
      </c>
      <c r="I115" s="258" t="s">
        <v>637</v>
      </c>
      <c r="J115" s="77" t="s">
        <v>1419</v>
      </c>
      <c r="K115" s="62">
        <v>60</v>
      </c>
      <c r="L115" s="76" t="s">
        <v>1420</v>
      </c>
      <c r="M115" s="221">
        <v>42156</v>
      </c>
      <c r="N115" s="63" t="s">
        <v>1416</v>
      </c>
      <c r="O115" s="64" t="s">
        <v>638</v>
      </c>
      <c r="P115" s="219" t="s">
        <v>2095</v>
      </c>
      <c r="Q115" s="60">
        <v>3300856</v>
      </c>
      <c r="R115" s="114" t="s">
        <v>1108</v>
      </c>
      <c r="S115" s="376">
        <v>41801</v>
      </c>
      <c r="T115" s="66" t="s">
        <v>39</v>
      </c>
      <c r="U115" s="216"/>
    </row>
    <row r="116" spans="1:21" s="71" customFormat="1" ht="70.05" customHeight="1" x14ac:dyDescent="0.2">
      <c r="A116" s="57">
        <v>113</v>
      </c>
      <c r="B116" s="75" t="s">
        <v>639</v>
      </c>
      <c r="C116" s="59" t="s">
        <v>1406</v>
      </c>
      <c r="D116" s="59" t="s">
        <v>1330</v>
      </c>
      <c r="E116" s="112" t="s">
        <v>1417</v>
      </c>
      <c r="F116" s="77" t="s">
        <v>1412</v>
      </c>
      <c r="G116" s="240">
        <v>1176514121</v>
      </c>
      <c r="H116" s="109" t="s">
        <v>28</v>
      </c>
      <c r="I116" s="258" t="s">
        <v>640</v>
      </c>
      <c r="J116" s="77" t="s">
        <v>1424</v>
      </c>
      <c r="K116" s="62">
        <v>36</v>
      </c>
      <c r="L116" s="76" t="s">
        <v>1374</v>
      </c>
      <c r="M116" s="221">
        <v>42186</v>
      </c>
      <c r="N116" s="63" t="s">
        <v>1425</v>
      </c>
      <c r="O116" s="64" t="s">
        <v>1426</v>
      </c>
      <c r="P116" s="219" t="s">
        <v>2095</v>
      </c>
      <c r="Q116" s="60">
        <v>3300856</v>
      </c>
      <c r="R116" s="114" t="s">
        <v>1369</v>
      </c>
      <c r="S116" s="376">
        <v>41807</v>
      </c>
      <c r="T116" s="66" t="s">
        <v>39</v>
      </c>
      <c r="U116" s="216"/>
    </row>
    <row r="117" spans="1:21" s="71" customFormat="1" ht="70.05" customHeight="1" x14ac:dyDescent="0.2">
      <c r="A117" s="57">
        <v>114</v>
      </c>
      <c r="B117" s="75" t="s">
        <v>641</v>
      </c>
      <c r="C117" s="59" t="s">
        <v>1430</v>
      </c>
      <c r="D117" s="59" t="s">
        <v>19</v>
      </c>
      <c r="E117" s="212" t="s">
        <v>1417</v>
      </c>
      <c r="F117" s="77" t="s">
        <v>1407</v>
      </c>
      <c r="G117" s="244" t="s">
        <v>1758</v>
      </c>
      <c r="H117" s="109" t="s">
        <v>25</v>
      </c>
      <c r="I117" s="258" t="s">
        <v>642</v>
      </c>
      <c r="J117" s="77" t="s">
        <v>1432</v>
      </c>
      <c r="K117" s="62">
        <v>79</v>
      </c>
      <c r="L117" s="76" t="s">
        <v>1433</v>
      </c>
      <c r="M117" s="221">
        <v>42186</v>
      </c>
      <c r="N117" s="127">
        <v>42186</v>
      </c>
      <c r="O117" s="64" t="s">
        <v>644</v>
      </c>
      <c r="P117" s="114" t="s">
        <v>2097</v>
      </c>
      <c r="Q117" s="60">
        <v>1010062</v>
      </c>
      <c r="R117" s="219" t="s">
        <v>2016</v>
      </c>
      <c r="S117" s="128">
        <v>41857</v>
      </c>
      <c r="T117" s="66" t="s">
        <v>39</v>
      </c>
      <c r="U117" s="80"/>
    </row>
    <row r="118" spans="1:21" s="71" customFormat="1" ht="70.05" customHeight="1" x14ac:dyDescent="0.2">
      <c r="A118" s="57">
        <v>115</v>
      </c>
      <c r="B118" s="114" t="s">
        <v>646</v>
      </c>
      <c r="C118" s="59" t="s">
        <v>1430</v>
      </c>
      <c r="D118" s="59" t="s">
        <v>19</v>
      </c>
      <c r="E118" s="212" t="s">
        <v>1417</v>
      </c>
      <c r="F118" s="77" t="s">
        <v>1412</v>
      </c>
      <c r="G118" s="244" t="s">
        <v>1759</v>
      </c>
      <c r="H118" s="109" t="s">
        <v>29</v>
      </c>
      <c r="I118" s="258" t="s">
        <v>647</v>
      </c>
      <c r="J118" s="77" t="s">
        <v>1435</v>
      </c>
      <c r="K118" s="62">
        <v>66</v>
      </c>
      <c r="L118" s="76" t="s">
        <v>1436</v>
      </c>
      <c r="M118" s="221">
        <v>42217</v>
      </c>
      <c r="N118" s="127">
        <v>42217</v>
      </c>
      <c r="O118" s="64" t="s">
        <v>649</v>
      </c>
      <c r="P118" s="114" t="s">
        <v>2097</v>
      </c>
      <c r="Q118" s="60">
        <v>1010062</v>
      </c>
      <c r="R118" s="219" t="s">
        <v>2016</v>
      </c>
      <c r="S118" s="128">
        <v>41886</v>
      </c>
      <c r="T118" s="66" t="s">
        <v>39</v>
      </c>
      <c r="U118" s="80"/>
    </row>
    <row r="119" spans="1:21" s="71" customFormat="1" ht="70.05" customHeight="1" x14ac:dyDescent="0.2">
      <c r="A119" s="57">
        <v>116</v>
      </c>
      <c r="B119" s="114" t="s">
        <v>650</v>
      </c>
      <c r="C119" s="59" t="s">
        <v>15</v>
      </c>
      <c r="D119" s="59" t="s">
        <v>1043</v>
      </c>
      <c r="E119" s="112" t="s">
        <v>1439</v>
      </c>
      <c r="F119" s="77" t="s">
        <v>118</v>
      </c>
      <c r="G119" s="244" t="s">
        <v>1505</v>
      </c>
      <c r="H119" s="109" t="s">
        <v>26</v>
      </c>
      <c r="I119" s="258" t="s">
        <v>651</v>
      </c>
      <c r="J119" s="77" t="s">
        <v>1440</v>
      </c>
      <c r="K119" s="62">
        <v>62</v>
      </c>
      <c r="L119" s="76" t="s">
        <v>652</v>
      </c>
      <c r="M119" s="221">
        <v>42233</v>
      </c>
      <c r="N119" s="127">
        <v>42233</v>
      </c>
      <c r="O119" s="64" t="s">
        <v>653</v>
      </c>
      <c r="P119" s="114" t="s">
        <v>2117</v>
      </c>
      <c r="Q119" s="60">
        <v>3300852</v>
      </c>
      <c r="R119" s="370" t="s">
        <v>2020</v>
      </c>
      <c r="S119" s="128">
        <v>42206</v>
      </c>
      <c r="T119" s="66" t="s">
        <v>39</v>
      </c>
      <c r="U119" s="80"/>
    </row>
    <row r="120" spans="1:21" s="71" customFormat="1" ht="70.05" customHeight="1" x14ac:dyDescent="0.2">
      <c r="A120" s="57">
        <v>117</v>
      </c>
      <c r="B120" s="130" t="s">
        <v>656</v>
      </c>
      <c r="C120" s="131" t="s">
        <v>1411</v>
      </c>
      <c r="D120" s="131" t="s">
        <v>19</v>
      </c>
      <c r="E120" s="132" t="s">
        <v>1442</v>
      </c>
      <c r="F120" s="134" t="s">
        <v>1412</v>
      </c>
      <c r="G120" s="245" t="s">
        <v>1760</v>
      </c>
      <c r="H120" s="133" t="s">
        <v>25</v>
      </c>
      <c r="I120" s="262" t="s">
        <v>749</v>
      </c>
      <c r="J120" s="134" t="s">
        <v>1443</v>
      </c>
      <c r="K120" s="135">
        <v>60</v>
      </c>
      <c r="L120" s="136" t="s">
        <v>1374</v>
      </c>
      <c r="M120" s="224">
        <v>42370</v>
      </c>
      <c r="N120" s="138">
        <v>42370</v>
      </c>
      <c r="O120" s="139" t="s">
        <v>657</v>
      </c>
      <c r="P120" s="219" t="s">
        <v>2095</v>
      </c>
      <c r="Q120" s="60">
        <v>3300856</v>
      </c>
      <c r="R120" s="292" t="s">
        <v>1108</v>
      </c>
      <c r="S120" s="141">
        <v>41939</v>
      </c>
      <c r="T120" s="66" t="s">
        <v>39</v>
      </c>
      <c r="U120" s="270"/>
    </row>
    <row r="121" spans="1:21" s="71" customFormat="1" ht="70.05" customHeight="1" x14ac:dyDescent="0.2">
      <c r="A121" s="57">
        <v>118</v>
      </c>
      <c r="B121" s="75" t="s">
        <v>658</v>
      </c>
      <c r="C121" s="59" t="s">
        <v>15</v>
      </c>
      <c r="D121" s="59" t="s">
        <v>1330</v>
      </c>
      <c r="E121" s="112" t="s">
        <v>1393</v>
      </c>
      <c r="F121" s="77" t="s">
        <v>1347</v>
      </c>
      <c r="G121" s="244" t="s">
        <v>1761</v>
      </c>
      <c r="H121" s="143" t="s">
        <v>28</v>
      </c>
      <c r="I121" s="258" t="s">
        <v>659</v>
      </c>
      <c r="J121" s="77" t="s">
        <v>1444</v>
      </c>
      <c r="K121" s="62">
        <v>40</v>
      </c>
      <c r="L121" s="76" t="s">
        <v>660</v>
      </c>
      <c r="M121" s="221">
        <v>42319</v>
      </c>
      <c r="N121" s="127">
        <v>42319</v>
      </c>
      <c r="O121" s="64" t="s">
        <v>661</v>
      </c>
      <c r="P121" s="114" t="s">
        <v>2119</v>
      </c>
      <c r="Q121" s="60">
        <v>3330831</v>
      </c>
      <c r="R121" s="114" t="s">
        <v>1445</v>
      </c>
      <c r="S121" s="128">
        <v>42319</v>
      </c>
      <c r="T121" s="66" t="s">
        <v>39</v>
      </c>
      <c r="U121" s="80"/>
    </row>
    <row r="122" spans="1:21" s="71" customFormat="1" ht="70.05" customHeight="1" x14ac:dyDescent="0.2">
      <c r="A122" s="57">
        <v>119</v>
      </c>
      <c r="B122" s="75" t="s">
        <v>680</v>
      </c>
      <c r="C122" s="59" t="s">
        <v>50</v>
      </c>
      <c r="D122" s="59" t="s">
        <v>19</v>
      </c>
      <c r="E122" s="112" t="s">
        <v>1439</v>
      </c>
      <c r="F122" s="77" t="s">
        <v>1412</v>
      </c>
      <c r="G122" s="244" t="s">
        <v>1762</v>
      </c>
      <c r="H122" s="109" t="s">
        <v>27</v>
      </c>
      <c r="I122" s="258" t="s">
        <v>681</v>
      </c>
      <c r="J122" s="77" t="s">
        <v>1447</v>
      </c>
      <c r="K122" s="62">
        <v>50</v>
      </c>
      <c r="L122" s="76" t="s">
        <v>1374</v>
      </c>
      <c r="M122" s="221">
        <v>42491</v>
      </c>
      <c r="N122" s="127">
        <v>42491</v>
      </c>
      <c r="O122" s="64" t="s">
        <v>45</v>
      </c>
      <c r="P122" s="114" t="s">
        <v>2120</v>
      </c>
      <c r="Q122" s="60" t="s">
        <v>2033</v>
      </c>
      <c r="R122" s="114" t="s">
        <v>47</v>
      </c>
      <c r="S122" s="128">
        <v>42290</v>
      </c>
      <c r="T122" s="66" t="s">
        <v>39</v>
      </c>
      <c r="U122" s="80"/>
    </row>
    <row r="123" spans="1:21" s="71" customFormat="1" ht="70.05" customHeight="1" x14ac:dyDescent="0.2">
      <c r="A123" s="57">
        <v>120</v>
      </c>
      <c r="B123" s="75" t="s">
        <v>694</v>
      </c>
      <c r="C123" s="59" t="s">
        <v>1392</v>
      </c>
      <c r="D123" s="59" t="s">
        <v>1330</v>
      </c>
      <c r="E123" s="112" t="s">
        <v>1393</v>
      </c>
      <c r="F123" s="77" t="s">
        <v>1347</v>
      </c>
      <c r="G123" s="244" t="s">
        <v>1505</v>
      </c>
      <c r="H123" s="109" t="s">
        <v>31</v>
      </c>
      <c r="I123" s="258" t="s">
        <v>695</v>
      </c>
      <c r="J123" s="77" t="s">
        <v>1448</v>
      </c>
      <c r="K123" s="62">
        <v>20</v>
      </c>
      <c r="L123" s="76" t="s">
        <v>1449</v>
      </c>
      <c r="M123" s="221">
        <v>42522</v>
      </c>
      <c r="N123" s="127">
        <v>42522</v>
      </c>
      <c r="O123" s="64" t="s">
        <v>697</v>
      </c>
      <c r="P123" s="254" t="s">
        <v>2115</v>
      </c>
      <c r="Q123" s="60">
        <v>3300854</v>
      </c>
      <c r="R123" s="418" t="s">
        <v>2017</v>
      </c>
      <c r="S123" s="379" t="s">
        <v>1961</v>
      </c>
      <c r="T123" s="66" t="s">
        <v>39</v>
      </c>
      <c r="U123" s="216"/>
    </row>
    <row r="124" spans="1:21" s="71" customFormat="1" ht="70.05" customHeight="1" x14ac:dyDescent="0.2">
      <c r="A124" s="57">
        <v>121</v>
      </c>
      <c r="B124" s="130" t="s">
        <v>698</v>
      </c>
      <c r="C124" s="131" t="s">
        <v>700</v>
      </c>
      <c r="D124" s="131" t="s">
        <v>19</v>
      </c>
      <c r="E124" s="132" t="s">
        <v>1439</v>
      </c>
      <c r="F124" s="134" t="s">
        <v>1347</v>
      </c>
      <c r="G124" s="245" t="s">
        <v>1505</v>
      </c>
      <c r="H124" s="109" t="s">
        <v>30</v>
      </c>
      <c r="I124" s="258" t="s">
        <v>744</v>
      </c>
      <c r="J124" s="134" t="s">
        <v>1450</v>
      </c>
      <c r="K124" s="135">
        <v>29</v>
      </c>
      <c r="L124" s="136" t="s">
        <v>1333</v>
      </c>
      <c r="M124" s="224">
        <v>42552</v>
      </c>
      <c r="N124" s="138">
        <v>42552</v>
      </c>
      <c r="O124" s="139" t="s">
        <v>705</v>
      </c>
      <c r="P124" s="292" t="s">
        <v>2121</v>
      </c>
      <c r="Q124" s="60">
        <v>1040031</v>
      </c>
      <c r="R124" s="219" t="s">
        <v>2078</v>
      </c>
      <c r="S124" s="141">
        <v>42524</v>
      </c>
      <c r="T124" s="66" t="s">
        <v>39</v>
      </c>
      <c r="U124" s="142"/>
    </row>
    <row r="125" spans="1:21" s="71" customFormat="1" ht="70.05" customHeight="1" x14ac:dyDescent="0.2">
      <c r="A125" s="57">
        <v>122</v>
      </c>
      <c r="B125" s="75" t="s">
        <v>717</v>
      </c>
      <c r="C125" s="59" t="s">
        <v>50</v>
      </c>
      <c r="D125" s="59" t="s">
        <v>1330</v>
      </c>
      <c r="E125" s="132" t="s">
        <v>1393</v>
      </c>
      <c r="F125" s="77" t="s">
        <v>615</v>
      </c>
      <c r="G125" s="245" t="s">
        <v>2042</v>
      </c>
      <c r="H125" s="109" t="s">
        <v>31</v>
      </c>
      <c r="I125" s="258" t="s">
        <v>1452</v>
      </c>
      <c r="J125" s="77" t="s">
        <v>1453</v>
      </c>
      <c r="K125" s="62">
        <v>36</v>
      </c>
      <c r="L125" s="76" t="s">
        <v>719</v>
      </c>
      <c r="M125" s="221">
        <v>42491</v>
      </c>
      <c r="N125" s="127">
        <v>42491</v>
      </c>
      <c r="O125" s="64" t="s">
        <v>720</v>
      </c>
      <c r="P125" s="114" t="s">
        <v>2122</v>
      </c>
      <c r="Q125" s="60">
        <v>3300854</v>
      </c>
      <c r="R125" s="114" t="s">
        <v>722</v>
      </c>
      <c r="S125" s="128">
        <v>42488</v>
      </c>
      <c r="T125" s="66" t="s">
        <v>39</v>
      </c>
      <c r="U125" s="80"/>
    </row>
    <row r="126" spans="1:21" s="71" customFormat="1" ht="70.05" customHeight="1" x14ac:dyDescent="0.2">
      <c r="A126" s="57">
        <v>123</v>
      </c>
      <c r="B126" s="75" t="s">
        <v>718</v>
      </c>
      <c r="C126" s="59" t="s">
        <v>15</v>
      </c>
      <c r="D126" s="59" t="s">
        <v>1330</v>
      </c>
      <c r="E126" s="112" t="s">
        <v>1393</v>
      </c>
      <c r="F126" s="77" t="s">
        <v>1347</v>
      </c>
      <c r="G126" s="214" t="s">
        <v>1505</v>
      </c>
      <c r="H126" s="109" t="s">
        <v>24</v>
      </c>
      <c r="I126" s="258" t="s">
        <v>723</v>
      </c>
      <c r="J126" s="77" t="s">
        <v>1456</v>
      </c>
      <c r="K126" s="62">
        <v>42</v>
      </c>
      <c r="L126" s="76" t="s">
        <v>724</v>
      </c>
      <c r="M126" s="221">
        <v>42522</v>
      </c>
      <c r="N126" s="127">
        <v>42522</v>
      </c>
      <c r="O126" s="64" t="s">
        <v>727</v>
      </c>
      <c r="P126" s="114" t="s">
        <v>2123</v>
      </c>
      <c r="Q126" s="60">
        <v>1510053</v>
      </c>
      <c r="R126" s="114" t="s">
        <v>726</v>
      </c>
      <c r="S126" s="128">
        <v>42503</v>
      </c>
      <c r="T126" s="66" t="s">
        <v>39</v>
      </c>
      <c r="U126" s="80"/>
    </row>
    <row r="127" spans="1:21" s="71" customFormat="1" ht="70.05" customHeight="1" x14ac:dyDescent="0.2">
      <c r="A127" s="57">
        <v>124</v>
      </c>
      <c r="B127" s="75" t="s">
        <v>1459</v>
      </c>
      <c r="C127" s="59" t="s">
        <v>15</v>
      </c>
      <c r="D127" s="59" t="s">
        <v>1330</v>
      </c>
      <c r="E127" s="112" t="s">
        <v>734</v>
      </c>
      <c r="F127" s="77" t="s">
        <v>118</v>
      </c>
      <c r="G127" s="214" t="s">
        <v>1505</v>
      </c>
      <c r="H127" s="109" t="s">
        <v>32</v>
      </c>
      <c r="I127" s="258" t="s">
        <v>735</v>
      </c>
      <c r="J127" s="213" t="s">
        <v>1857</v>
      </c>
      <c r="K127" s="62">
        <v>9</v>
      </c>
      <c r="L127" s="76" t="s">
        <v>736</v>
      </c>
      <c r="M127" s="221">
        <v>42614</v>
      </c>
      <c r="N127" s="127">
        <v>42614</v>
      </c>
      <c r="O127" s="64" t="s">
        <v>738</v>
      </c>
      <c r="P127" s="114" t="s">
        <v>2126</v>
      </c>
      <c r="Q127" s="60" t="s">
        <v>2034</v>
      </c>
      <c r="R127" s="114" t="s">
        <v>740</v>
      </c>
      <c r="S127" s="128">
        <v>42590</v>
      </c>
      <c r="T127" s="66" t="s">
        <v>39</v>
      </c>
      <c r="U127" s="80"/>
    </row>
    <row r="128" spans="1:21" s="71" customFormat="1" ht="70.05" customHeight="1" x14ac:dyDescent="0.2">
      <c r="A128" s="57">
        <v>125</v>
      </c>
      <c r="B128" s="219" t="s">
        <v>774</v>
      </c>
      <c r="C128" s="59" t="s">
        <v>15</v>
      </c>
      <c r="D128" s="59" t="s">
        <v>1043</v>
      </c>
      <c r="E128" s="112" t="s">
        <v>230</v>
      </c>
      <c r="F128" s="77" t="s">
        <v>118</v>
      </c>
      <c r="G128" s="214" t="s">
        <v>1505</v>
      </c>
      <c r="H128" s="109" t="s">
        <v>26</v>
      </c>
      <c r="I128" s="258" t="s">
        <v>732</v>
      </c>
      <c r="J128" s="77" t="s">
        <v>1463</v>
      </c>
      <c r="K128" s="62">
        <v>35</v>
      </c>
      <c r="L128" s="76" t="s">
        <v>733</v>
      </c>
      <c r="M128" s="221">
        <v>42552</v>
      </c>
      <c r="N128" s="127">
        <v>42552</v>
      </c>
      <c r="O128" s="64" t="s">
        <v>737</v>
      </c>
      <c r="P128" s="114" t="s">
        <v>2122</v>
      </c>
      <c r="Q128" s="60">
        <v>3300854</v>
      </c>
      <c r="R128" s="114" t="s">
        <v>722</v>
      </c>
      <c r="S128" s="128">
        <v>42549</v>
      </c>
      <c r="T128" s="66" t="s">
        <v>39</v>
      </c>
      <c r="U128" s="80"/>
    </row>
    <row r="129" spans="1:21" s="71" customFormat="1" ht="70.05" customHeight="1" x14ac:dyDescent="0.2">
      <c r="A129" s="57">
        <v>126</v>
      </c>
      <c r="B129" s="75" t="s">
        <v>748</v>
      </c>
      <c r="C129" s="59" t="s">
        <v>50</v>
      </c>
      <c r="D129" s="59" t="s">
        <v>19</v>
      </c>
      <c r="E129" s="112" t="s">
        <v>1393</v>
      </c>
      <c r="F129" s="77" t="s">
        <v>1418</v>
      </c>
      <c r="G129" s="244" t="s">
        <v>1763</v>
      </c>
      <c r="H129" s="109" t="s">
        <v>27</v>
      </c>
      <c r="I129" s="258" t="s">
        <v>767</v>
      </c>
      <c r="J129" s="77" t="s">
        <v>1465</v>
      </c>
      <c r="K129" s="62">
        <v>46</v>
      </c>
      <c r="L129" s="76" t="s">
        <v>1374</v>
      </c>
      <c r="M129" s="221">
        <v>42705</v>
      </c>
      <c r="N129" s="127">
        <v>42705</v>
      </c>
      <c r="O129" s="64" t="s">
        <v>686</v>
      </c>
      <c r="P129" s="114" t="s">
        <v>2101</v>
      </c>
      <c r="Q129" s="60" t="s">
        <v>2023</v>
      </c>
      <c r="R129" s="219" t="s">
        <v>2166</v>
      </c>
      <c r="S129" s="128">
        <v>42474</v>
      </c>
      <c r="T129" s="66" t="s">
        <v>39</v>
      </c>
      <c r="U129" s="80"/>
    </row>
    <row r="130" spans="1:21" s="71" customFormat="1" ht="70.05" customHeight="1" x14ac:dyDescent="0.2">
      <c r="A130" s="57">
        <v>127</v>
      </c>
      <c r="B130" s="75" t="s">
        <v>754</v>
      </c>
      <c r="C130" s="59" t="s">
        <v>15</v>
      </c>
      <c r="D130" s="59" t="s">
        <v>1330</v>
      </c>
      <c r="E130" s="112" t="s">
        <v>1393</v>
      </c>
      <c r="F130" s="77" t="s">
        <v>1347</v>
      </c>
      <c r="G130" s="244" t="s">
        <v>1505</v>
      </c>
      <c r="H130" s="143" t="s">
        <v>26</v>
      </c>
      <c r="I130" s="258" t="s">
        <v>755</v>
      </c>
      <c r="J130" s="77" t="s">
        <v>1466</v>
      </c>
      <c r="K130" s="62">
        <v>76</v>
      </c>
      <c r="L130" s="76" t="s">
        <v>756</v>
      </c>
      <c r="M130" s="221">
        <v>42671</v>
      </c>
      <c r="N130" s="127">
        <v>42671</v>
      </c>
      <c r="O130" s="64" t="s">
        <v>758</v>
      </c>
      <c r="P130" s="114" t="s">
        <v>2119</v>
      </c>
      <c r="Q130" s="60">
        <v>3330831</v>
      </c>
      <c r="R130" s="114" t="s">
        <v>1445</v>
      </c>
      <c r="S130" s="128">
        <v>42671</v>
      </c>
      <c r="T130" s="66" t="s">
        <v>39</v>
      </c>
      <c r="U130" s="80"/>
    </row>
    <row r="131" spans="1:21" s="71" customFormat="1" ht="70.05" customHeight="1" x14ac:dyDescent="0.2">
      <c r="A131" s="57">
        <v>128</v>
      </c>
      <c r="B131" s="219" t="s">
        <v>759</v>
      </c>
      <c r="C131" s="59" t="s">
        <v>15</v>
      </c>
      <c r="D131" s="60" t="s">
        <v>1330</v>
      </c>
      <c r="E131" s="77" t="s">
        <v>1439</v>
      </c>
      <c r="F131" s="77" t="s">
        <v>1451</v>
      </c>
      <c r="G131" s="214" t="s">
        <v>1505</v>
      </c>
      <c r="H131" s="144" t="s">
        <v>23</v>
      </c>
      <c r="I131" s="259" t="s">
        <v>775</v>
      </c>
      <c r="J131" s="60" t="s">
        <v>1468</v>
      </c>
      <c r="K131" s="62">
        <v>43</v>
      </c>
      <c r="L131" s="63" t="s">
        <v>760</v>
      </c>
      <c r="M131" s="89">
        <v>42675</v>
      </c>
      <c r="N131" s="145">
        <v>42675</v>
      </c>
      <c r="O131" s="75" t="s">
        <v>762</v>
      </c>
      <c r="P131" s="114" t="s">
        <v>2122</v>
      </c>
      <c r="Q131" s="60">
        <v>3300854</v>
      </c>
      <c r="R131" s="114" t="s">
        <v>722</v>
      </c>
      <c r="S131" s="145">
        <v>42670</v>
      </c>
      <c r="T131" s="66" t="s">
        <v>39</v>
      </c>
      <c r="U131" s="57"/>
    </row>
    <row r="132" spans="1:21" s="71" customFormat="1" ht="70.05" customHeight="1" x14ac:dyDescent="0.2">
      <c r="A132" s="57">
        <v>129</v>
      </c>
      <c r="B132" s="75" t="s">
        <v>708</v>
      </c>
      <c r="C132" s="75" t="s">
        <v>50</v>
      </c>
      <c r="D132" s="60" t="s">
        <v>19</v>
      </c>
      <c r="E132" s="77" t="s">
        <v>1393</v>
      </c>
      <c r="F132" s="77" t="s">
        <v>1407</v>
      </c>
      <c r="G132" s="214" t="s">
        <v>1764</v>
      </c>
      <c r="H132" s="144" t="s">
        <v>27</v>
      </c>
      <c r="I132" s="259" t="s">
        <v>770</v>
      </c>
      <c r="J132" s="60" t="s">
        <v>1470</v>
      </c>
      <c r="K132" s="62">
        <v>67</v>
      </c>
      <c r="L132" s="63" t="s">
        <v>765</v>
      </c>
      <c r="M132" s="89">
        <v>42826</v>
      </c>
      <c r="N132" s="79" t="s">
        <v>1471</v>
      </c>
      <c r="O132" s="75" t="s">
        <v>709</v>
      </c>
      <c r="P132" s="75" t="s">
        <v>710</v>
      </c>
      <c r="Q132" s="60" t="s">
        <v>2025</v>
      </c>
      <c r="R132" s="75" t="s">
        <v>711</v>
      </c>
      <c r="S132" s="89">
        <v>42552</v>
      </c>
      <c r="T132" s="66" t="s">
        <v>39</v>
      </c>
      <c r="U132" s="57"/>
    </row>
    <row r="133" spans="1:21" s="71" customFormat="1" ht="70.05" customHeight="1" x14ac:dyDescent="0.2">
      <c r="A133" s="57">
        <v>130</v>
      </c>
      <c r="B133" s="75" t="s">
        <v>728</v>
      </c>
      <c r="C133" s="75" t="s">
        <v>1430</v>
      </c>
      <c r="D133" s="60" t="s">
        <v>1330</v>
      </c>
      <c r="E133" s="77" t="s">
        <v>1442</v>
      </c>
      <c r="F133" s="77" t="s">
        <v>1407</v>
      </c>
      <c r="G133" s="214" t="s">
        <v>1765</v>
      </c>
      <c r="H133" s="144" t="s">
        <v>28</v>
      </c>
      <c r="I133" s="259" t="s">
        <v>771</v>
      </c>
      <c r="J133" s="60" t="s">
        <v>1472</v>
      </c>
      <c r="K133" s="62">
        <v>50</v>
      </c>
      <c r="L133" s="63" t="s">
        <v>1473</v>
      </c>
      <c r="M133" s="89">
        <v>42826</v>
      </c>
      <c r="N133" s="145">
        <v>42826</v>
      </c>
      <c r="O133" s="219" t="s">
        <v>729</v>
      </c>
      <c r="P133" s="75" t="s">
        <v>730</v>
      </c>
      <c r="Q133" s="60">
        <v>1640012</v>
      </c>
      <c r="R133" s="75" t="s">
        <v>731</v>
      </c>
      <c r="S133" s="145">
        <v>42559</v>
      </c>
      <c r="T133" s="66" t="s">
        <v>39</v>
      </c>
      <c r="U133" s="57"/>
    </row>
    <row r="134" spans="1:21" s="71" customFormat="1" ht="70.05" customHeight="1" x14ac:dyDescent="0.2">
      <c r="A134" s="57">
        <v>131</v>
      </c>
      <c r="B134" s="219" t="s">
        <v>745</v>
      </c>
      <c r="C134" s="75" t="s">
        <v>50</v>
      </c>
      <c r="D134" s="60" t="s">
        <v>19</v>
      </c>
      <c r="E134" s="77" t="s">
        <v>1439</v>
      </c>
      <c r="F134" s="77" t="s">
        <v>1412</v>
      </c>
      <c r="G134" s="244" t="s">
        <v>1767</v>
      </c>
      <c r="H134" s="144" t="s">
        <v>29</v>
      </c>
      <c r="I134" s="259" t="s">
        <v>773</v>
      </c>
      <c r="J134" s="60" t="s">
        <v>1476</v>
      </c>
      <c r="K134" s="62">
        <v>68</v>
      </c>
      <c r="L134" s="63" t="s">
        <v>764</v>
      </c>
      <c r="M134" s="89">
        <v>42856</v>
      </c>
      <c r="N134" s="79" t="s">
        <v>1477</v>
      </c>
      <c r="O134" s="75" t="s">
        <v>701</v>
      </c>
      <c r="P134" s="219" t="s">
        <v>702</v>
      </c>
      <c r="Q134" s="60" t="s">
        <v>2028</v>
      </c>
      <c r="R134" s="219" t="s">
        <v>2058</v>
      </c>
      <c r="S134" s="89">
        <v>42461</v>
      </c>
      <c r="T134" s="66" t="s">
        <v>39</v>
      </c>
      <c r="U134" s="57"/>
    </row>
    <row r="135" spans="1:21" s="71" customFormat="1" ht="70.05" customHeight="1" x14ac:dyDescent="0.2">
      <c r="A135" s="57">
        <v>132</v>
      </c>
      <c r="B135" s="75" t="s">
        <v>794</v>
      </c>
      <c r="C135" s="59" t="s">
        <v>15</v>
      </c>
      <c r="D135" s="59" t="s">
        <v>1330</v>
      </c>
      <c r="E135" s="112" t="s">
        <v>230</v>
      </c>
      <c r="F135" s="77" t="s">
        <v>118</v>
      </c>
      <c r="G135" s="214" t="s">
        <v>1505</v>
      </c>
      <c r="H135" s="144" t="s">
        <v>31</v>
      </c>
      <c r="I135" s="259" t="s">
        <v>795</v>
      </c>
      <c r="J135" s="60" t="s">
        <v>1480</v>
      </c>
      <c r="K135" s="62">
        <v>30</v>
      </c>
      <c r="L135" s="63" t="s">
        <v>796</v>
      </c>
      <c r="M135" s="89">
        <v>42917</v>
      </c>
      <c r="N135" s="145">
        <v>42917</v>
      </c>
      <c r="O135" s="75" t="s">
        <v>797</v>
      </c>
      <c r="P135" s="114" t="s">
        <v>2121</v>
      </c>
      <c r="Q135" s="60">
        <v>1040031</v>
      </c>
      <c r="R135" s="219" t="s">
        <v>2078</v>
      </c>
      <c r="S135" s="145">
        <v>42919</v>
      </c>
      <c r="T135" s="66" t="s">
        <v>39</v>
      </c>
      <c r="U135" s="57"/>
    </row>
    <row r="136" spans="1:21" s="71" customFormat="1" ht="70.05" customHeight="1" x14ac:dyDescent="0.2">
      <c r="A136" s="57">
        <v>133</v>
      </c>
      <c r="B136" s="75" t="s">
        <v>763</v>
      </c>
      <c r="C136" s="75" t="s">
        <v>1430</v>
      </c>
      <c r="D136" s="60" t="s">
        <v>1043</v>
      </c>
      <c r="E136" s="77" t="s">
        <v>1431</v>
      </c>
      <c r="F136" s="77" t="s">
        <v>1418</v>
      </c>
      <c r="G136" s="214" t="s">
        <v>1768</v>
      </c>
      <c r="H136" s="144" t="s">
        <v>28</v>
      </c>
      <c r="I136" s="259" t="s">
        <v>813</v>
      </c>
      <c r="J136" s="60" t="s">
        <v>1481</v>
      </c>
      <c r="K136" s="62">
        <v>50</v>
      </c>
      <c r="L136" s="63" t="s">
        <v>1482</v>
      </c>
      <c r="M136" s="89">
        <v>43040</v>
      </c>
      <c r="N136" s="145">
        <v>43040</v>
      </c>
      <c r="O136" s="75" t="s">
        <v>766</v>
      </c>
      <c r="P136" s="75" t="s">
        <v>710</v>
      </c>
      <c r="Q136" s="60" t="s">
        <v>2025</v>
      </c>
      <c r="R136" s="75" t="s">
        <v>711</v>
      </c>
      <c r="S136" s="145">
        <v>42795</v>
      </c>
      <c r="T136" s="66" t="s">
        <v>39</v>
      </c>
      <c r="U136" s="57"/>
    </row>
    <row r="137" spans="1:21" s="71" customFormat="1" ht="70.05" customHeight="1" x14ac:dyDescent="0.2">
      <c r="A137" s="57">
        <v>134</v>
      </c>
      <c r="B137" s="75" t="s">
        <v>801</v>
      </c>
      <c r="C137" s="75" t="s">
        <v>1406</v>
      </c>
      <c r="D137" s="59" t="s">
        <v>1043</v>
      </c>
      <c r="E137" s="77" t="s">
        <v>1393</v>
      </c>
      <c r="F137" s="77" t="s">
        <v>1407</v>
      </c>
      <c r="G137" s="214" t="s">
        <v>1769</v>
      </c>
      <c r="H137" s="144" t="s">
        <v>29</v>
      </c>
      <c r="I137" s="259" t="s">
        <v>1483</v>
      </c>
      <c r="J137" s="60" t="s">
        <v>1484</v>
      </c>
      <c r="K137" s="62">
        <v>49</v>
      </c>
      <c r="L137" s="63" t="s">
        <v>1485</v>
      </c>
      <c r="M137" s="89">
        <v>43252</v>
      </c>
      <c r="N137" s="145">
        <v>43252</v>
      </c>
      <c r="O137" s="75" t="s">
        <v>804</v>
      </c>
      <c r="P137" s="75" t="s">
        <v>803</v>
      </c>
      <c r="Q137" s="60" t="s">
        <v>2023</v>
      </c>
      <c r="R137" s="219" t="s">
        <v>2166</v>
      </c>
      <c r="S137" s="145">
        <v>42944</v>
      </c>
      <c r="T137" s="66" t="s">
        <v>39</v>
      </c>
      <c r="U137" s="57"/>
    </row>
    <row r="138" spans="1:21" s="71" customFormat="1" ht="70.05" customHeight="1" x14ac:dyDescent="0.2">
      <c r="A138" s="57">
        <v>135</v>
      </c>
      <c r="B138" s="75" t="s">
        <v>776</v>
      </c>
      <c r="C138" s="75" t="s">
        <v>1430</v>
      </c>
      <c r="D138" s="60" t="s">
        <v>1043</v>
      </c>
      <c r="E138" s="77" t="s">
        <v>1393</v>
      </c>
      <c r="F138" s="77" t="s">
        <v>1407</v>
      </c>
      <c r="G138" s="214" t="s">
        <v>1770</v>
      </c>
      <c r="H138" s="144" t="s">
        <v>32</v>
      </c>
      <c r="I138" s="259" t="s">
        <v>862</v>
      </c>
      <c r="J138" s="60" t="s">
        <v>1486</v>
      </c>
      <c r="K138" s="62">
        <v>65</v>
      </c>
      <c r="L138" s="63" t="s">
        <v>777</v>
      </c>
      <c r="M138" s="89">
        <v>43282</v>
      </c>
      <c r="N138" s="145">
        <v>43282</v>
      </c>
      <c r="O138" s="75" t="s">
        <v>778</v>
      </c>
      <c r="P138" s="75" t="s">
        <v>779</v>
      </c>
      <c r="Q138" s="60" t="s">
        <v>2035</v>
      </c>
      <c r="R138" s="219" t="s">
        <v>2130</v>
      </c>
      <c r="S138" s="145">
        <v>42898</v>
      </c>
      <c r="T138" s="66" t="s">
        <v>39</v>
      </c>
      <c r="U138" s="146"/>
    </row>
    <row r="139" spans="1:21" s="71" customFormat="1" ht="70.05" customHeight="1" x14ac:dyDescent="0.2">
      <c r="A139" s="57">
        <v>136</v>
      </c>
      <c r="B139" s="219" t="s">
        <v>827</v>
      </c>
      <c r="C139" s="59" t="s">
        <v>15</v>
      </c>
      <c r="D139" s="60" t="s">
        <v>1063</v>
      </c>
      <c r="E139" s="77" t="s">
        <v>828</v>
      </c>
      <c r="F139" s="77" t="s">
        <v>1451</v>
      </c>
      <c r="G139" s="214" t="s">
        <v>1505</v>
      </c>
      <c r="H139" s="144" t="s">
        <v>31</v>
      </c>
      <c r="I139" s="306" t="s">
        <v>1809</v>
      </c>
      <c r="J139" s="213" t="s">
        <v>1829</v>
      </c>
      <c r="K139" s="62">
        <v>22</v>
      </c>
      <c r="L139" s="63" t="s">
        <v>829</v>
      </c>
      <c r="M139" s="89">
        <v>43282</v>
      </c>
      <c r="N139" s="145">
        <v>43282</v>
      </c>
      <c r="O139" s="75" t="s">
        <v>835</v>
      </c>
      <c r="P139" s="219" t="s">
        <v>1965</v>
      </c>
      <c r="Q139" s="60" t="s">
        <v>2036</v>
      </c>
      <c r="R139" s="219" t="s">
        <v>1996</v>
      </c>
      <c r="S139" s="145">
        <v>44708</v>
      </c>
      <c r="T139" s="66" t="s">
        <v>39</v>
      </c>
      <c r="U139" s="219"/>
    </row>
    <row r="140" spans="1:21" s="71" customFormat="1" ht="70.05" customHeight="1" x14ac:dyDescent="0.2">
      <c r="A140" s="57">
        <v>137</v>
      </c>
      <c r="B140" s="75" t="s">
        <v>834</v>
      </c>
      <c r="C140" s="59" t="s">
        <v>15</v>
      </c>
      <c r="D140" s="60" t="s">
        <v>1330</v>
      </c>
      <c r="E140" s="77" t="s">
        <v>836</v>
      </c>
      <c r="F140" s="77" t="s">
        <v>118</v>
      </c>
      <c r="G140" s="214" t="s">
        <v>1505</v>
      </c>
      <c r="H140" s="144" t="s">
        <v>837</v>
      </c>
      <c r="I140" s="259" t="s">
        <v>1487</v>
      </c>
      <c r="J140" s="60" t="s">
        <v>1488</v>
      </c>
      <c r="K140" s="62">
        <v>43</v>
      </c>
      <c r="L140" s="63" t="s">
        <v>453</v>
      </c>
      <c r="M140" s="89">
        <v>43556</v>
      </c>
      <c r="N140" s="145">
        <v>43556</v>
      </c>
      <c r="O140" s="75" t="s">
        <v>839</v>
      </c>
      <c r="P140" s="114" t="s">
        <v>2121</v>
      </c>
      <c r="Q140" s="60">
        <v>1040031</v>
      </c>
      <c r="R140" s="219" t="s">
        <v>2078</v>
      </c>
      <c r="S140" s="145">
        <v>43412</v>
      </c>
      <c r="T140" s="66" t="s">
        <v>39</v>
      </c>
      <c r="U140" s="57"/>
    </row>
    <row r="141" spans="1:21" s="54" customFormat="1" ht="70.05" customHeight="1" x14ac:dyDescent="0.2">
      <c r="A141" s="57">
        <v>138</v>
      </c>
      <c r="B141" s="235" t="s">
        <v>1856</v>
      </c>
      <c r="C141" s="59" t="s">
        <v>15</v>
      </c>
      <c r="D141" s="147" t="s">
        <v>1330</v>
      </c>
      <c r="E141" s="147" t="s">
        <v>924</v>
      </c>
      <c r="F141" s="455" t="s">
        <v>1347</v>
      </c>
      <c r="G141" s="236" t="s">
        <v>1505</v>
      </c>
      <c r="H141" s="144" t="s">
        <v>26</v>
      </c>
      <c r="I141" s="259" t="s">
        <v>925</v>
      </c>
      <c r="J141" s="147" t="s">
        <v>1490</v>
      </c>
      <c r="K141" s="148">
        <v>17</v>
      </c>
      <c r="L141" s="149" t="s">
        <v>931</v>
      </c>
      <c r="M141" s="220">
        <v>43631</v>
      </c>
      <c r="N141" s="149" t="s">
        <v>1491</v>
      </c>
      <c r="O141" s="121" t="s">
        <v>926</v>
      </c>
      <c r="P141" s="121" t="s">
        <v>928</v>
      </c>
      <c r="Q141" s="60">
        <v>3370051</v>
      </c>
      <c r="R141" s="121" t="s">
        <v>929</v>
      </c>
      <c r="S141" s="220">
        <v>43629</v>
      </c>
      <c r="T141" s="66" t="s">
        <v>39</v>
      </c>
      <c r="U141" s="347"/>
    </row>
    <row r="142" spans="1:21" s="54" customFormat="1" ht="112.8" customHeight="1" x14ac:dyDescent="0.2">
      <c r="A142" s="57">
        <v>139</v>
      </c>
      <c r="B142" s="121" t="s">
        <v>842</v>
      </c>
      <c r="C142" s="59" t="s">
        <v>15</v>
      </c>
      <c r="D142" s="147" t="s">
        <v>1043</v>
      </c>
      <c r="E142" s="147" t="s">
        <v>915</v>
      </c>
      <c r="F142" s="455" t="s">
        <v>1451</v>
      </c>
      <c r="G142" s="236" t="s">
        <v>1505</v>
      </c>
      <c r="H142" s="144" t="s">
        <v>25</v>
      </c>
      <c r="I142" s="259" t="s">
        <v>1492</v>
      </c>
      <c r="J142" s="234" t="s">
        <v>1523</v>
      </c>
      <c r="K142" s="148">
        <v>30</v>
      </c>
      <c r="L142" s="149" t="s">
        <v>453</v>
      </c>
      <c r="M142" s="220">
        <v>43647</v>
      </c>
      <c r="N142" s="149" t="s">
        <v>1493</v>
      </c>
      <c r="O142" s="235" t="s">
        <v>918</v>
      </c>
      <c r="P142" s="121" t="s">
        <v>919</v>
      </c>
      <c r="Q142" s="60">
        <v>1530044</v>
      </c>
      <c r="R142" s="121" t="s">
        <v>920</v>
      </c>
      <c r="S142" s="220">
        <v>43497</v>
      </c>
      <c r="T142" s="66" t="s">
        <v>39</v>
      </c>
      <c r="U142" s="207"/>
    </row>
    <row r="143" spans="1:21" s="54" customFormat="1" ht="70.05" customHeight="1" x14ac:dyDescent="0.2">
      <c r="A143" s="57">
        <v>140</v>
      </c>
      <c r="B143" s="235" t="s">
        <v>1521</v>
      </c>
      <c r="C143" s="59" t="s">
        <v>15</v>
      </c>
      <c r="D143" s="2" t="s">
        <v>19</v>
      </c>
      <c r="E143" s="234" t="s">
        <v>1503</v>
      </c>
      <c r="F143" s="455" t="s">
        <v>1504</v>
      </c>
      <c r="G143" s="236" t="s">
        <v>1505</v>
      </c>
      <c r="H143" s="302" t="s">
        <v>23</v>
      </c>
      <c r="I143" s="306" t="s">
        <v>1506</v>
      </c>
      <c r="J143" s="234" t="s">
        <v>1507</v>
      </c>
      <c r="K143" s="148">
        <v>29</v>
      </c>
      <c r="L143" s="236" t="s">
        <v>1508</v>
      </c>
      <c r="M143" s="237">
        <v>43586</v>
      </c>
      <c r="N143" s="236" t="s">
        <v>1509</v>
      </c>
      <c r="O143" s="235" t="s">
        <v>1530</v>
      </c>
      <c r="P143" s="235" t="s">
        <v>1510</v>
      </c>
      <c r="Q143" s="60">
        <v>1410021</v>
      </c>
      <c r="R143" s="235" t="s">
        <v>1885</v>
      </c>
      <c r="S143" s="237">
        <v>43579</v>
      </c>
      <c r="T143" s="66" t="s">
        <v>39</v>
      </c>
      <c r="U143" s="208"/>
    </row>
    <row r="144" spans="1:21" s="54" customFormat="1" ht="105" customHeight="1" x14ac:dyDescent="0.2">
      <c r="A144" s="57">
        <v>141</v>
      </c>
      <c r="B144" s="3" t="s">
        <v>1514</v>
      </c>
      <c r="C144" s="59" t="s">
        <v>15</v>
      </c>
      <c r="D144" s="2" t="s">
        <v>19</v>
      </c>
      <c r="E144" s="5" t="s">
        <v>602</v>
      </c>
      <c r="F144" s="14" t="s">
        <v>547</v>
      </c>
      <c r="G144" s="4" t="s">
        <v>1505</v>
      </c>
      <c r="H144" s="16" t="s">
        <v>27</v>
      </c>
      <c r="I144" s="305" t="s">
        <v>1515</v>
      </c>
      <c r="J144" s="2" t="s">
        <v>1516</v>
      </c>
      <c r="K144" s="425">
        <v>40</v>
      </c>
      <c r="L144" s="4" t="s">
        <v>1517</v>
      </c>
      <c r="M144" s="17">
        <v>43709</v>
      </c>
      <c r="N144" s="17">
        <v>43709</v>
      </c>
      <c r="O144" s="3" t="s">
        <v>1518</v>
      </c>
      <c r="P144" s="3" t="s">
        <v>1519</v>
      </c>
      <c r="Q144" s="60">
        <v>3360031</v>
      </c>
      <c r="R144" s="370" t="s">
        <v>1883</v>
      </c>
      <c r="S144" s="17">
        <v>43707</v>
      </c>
      <c r="T144" s="66" t="s">
        <v>39</v>
      </c>
      <c r="U144" s="18"/>
    </row>
    <row r="145" spans="1:21" s="54" customFormat="1" ht="70.05" customHeight="1" x14ac:dyDescent="0.2">
      <c r="A145" s="57">
        <v>142</v>
      </c>
      <c r="B145" s="3" t="s">
        <v>1531</v>
      </c>
      <c r="C145" s="59" t="s">
        <v>15</v>
      </c>
      <c r="D145" s="2" t="s">
        <v>19</v>
      </c>
      <c r="E145" s="5" t="s">
        <v>602</v>
      </c>
      <c r="F145" s="14" t="s">
        <v>547</v>
      </c>
      <c r="G145" s="4" t="s">
        <v>1505</v>
      </c>
      <c r="H145" s="16" t="s">
        <v>30</v>
      </c>
      <c r="I145" s="305" t="s">
        <v>1532</v>
      </c>
      <c r="J145" s="2" t="s">
        <v>1533</v>
      </c>
      <c r="K145" s="425">
        <v>55</v>
      </c>
      <c r="L145" s="236" t="s">
        <v>1534</v>
      </c>
      <c r="M145" s="17">
        <v>43709</v>
      </c>
      <c r="N145" s="17">
        <v>43709</v>
      </c>
      <c r="O145" s="3" t="s">
        <v>1535</v>
      </c>
      <c r="P145" s="219" t="s">
        <v>2121</v>
      </c>
      <c r="Q145" s="60">
        <v>1040031</v>
      </c>
      <c r="R145" s="219" t="s">
        <v>2078</v>
      </c>
      <c r="S145" s="17">
        <v>43692</v>
      </c>
      <c r="T145" s="66" t="s">
        <v>39</v>
      </c>
      <c r="U145" s="18"/>
    </row>
    <row r="146" spans="1:21" s="54" customFormat="1" ht="70.05" customHeight="1" x14ac:dyDescent="0.2">
      <c r="A146" s="57">
        <v>143</v>
      </c>
      <c r="B146" s="3" t="s">
        <v>1524</v>
      </c>
      <c r="C146" s="59" t="s">
        <v>15</v>
      </c>
      <c r="D146" s="2" t="s">
        <v>19</v>
      </c>
      <c r="E146" s="5" t="s">
        <v>602</v>
      </c>
      <c r="F146" s="14" t="s">
        <v>547</v>
      </c>
      <c r="G146" s="4" t="s">
        <v>1505</v>
      </c>
      <c r="H146" s="16" t="s">
        <v>30</v>
      </c>
      <c r="I146" s="305" t="s">
        <v>1538</v>
      </c>
      <c r="J146" s="2" t="s">
        <v>1639</v>
      </c>
      <c r="K146" s="425">
        <v>66</v>
      </c>
      <c r="L146" s="4" t="s">
        <v>1525</v>
      </c>
      <c r="M146" s="17">
        <v>43709</v>
      </c>
      <c r="N146" s="17">
        <v>43709</v>
      </c>
      <c r="O146" s="3" t="s">
        <v>1536</v>
      </c>
      <c r="P146" s="3" t="s">
        <v>1785</v>
      </c>
      <c r="Q146" s="60" t="s">
        <v>2026</v>
      </c>
      <c r="R146" s="3" t="s">
        <v>1529</v>
      </c>
      <c r="S146" s="17">
        <v>43335</v>
      </c>
      <c r="T146" s="66" t="s">
        <v>39</v>
      </c>
      <c r="U146" s="18"/>
    </row>
    <row r="147" spans="1:21" s="54" customFormat="1" ht="70.05" customHeight="1" x14ac:dyDescent="0.2">
      <c r="A147" s="57">
        <v>144</v>
      </c>
      <c r="B147" s="219" t="s">
        <v>1655</v>
      </c>
      <c r="C147" s="114" t="s">
        <v>1656</v>
      </c>
      <c r="D147" s="114" t="s">
        <v>19</v>
      </c>
      <c r="E147" s="114" t="s">
        <v>602</v>
      </c>
      <c r="F147" s="114" t="s">
        <v>1657</v>
      </c>
      <c r="G147" s="246" t="s">
        <v>1766</v>
      </c>
      <c r="H147" s="302" t="s">
        <v>31</v>
      </c>
      <c r="I147" s="306" t="s">
        <v>1537</v>
      </c>
      <c r="J147" s="219" t="s">
        <v>1782</v>
      </c>
      <c r="K147" s="113">
        <v>54</v>
      </c>
      <c r="L147" s="238" t="s">
        <v>1658</v>
      </c>
      <c r="M147" s="128">
        <v>43739</v>
      </c>
      <c r="N147" s="128">
        <v>43739</v>
      </c>
      <c r="O147" s="114" t="s">
        <v>1659</v>
      </c>
      <c r="P147" s="219" t="s">
        <v>1660</v>
      </c>
      <c r="Q147" s="60" t="s">
        <v>2037</v>
      </c>
      <c r="R147" s="114" t="s">
        <v>1661</v>
      </c>
      <c r="S147" s="382" t="s">
        <v>1962</v>
      </c>
      <c r="T147" s="66" t="s">
        <v>39</v>
      </c>
      <c r="U147" s="219"/>
    </row>
    <row r="148" spans="1:21" s="54" customFormat="1" ht="70.05" customHeight="1" x14ac:dyDescent="0.2">
      <c r="A148" s="57">
        <v>145</v>
      </c>
      <c r="B148" s="3" t="s">
        <v>1633</v>
      </c>
      <c r="C148" s="59" t="s">
        <v>15</v>
      </c>
      <c r="D148" s="2" t="s">
        <v>19</v>
      </c>
      <c r="E148" s="5" t="s">
        <v>602</v>
      </c>
      <c r="F148" s="14" t="s">
        <v>547</v>
      </c>
      <c r="G148" s="4" t="s">
        <v>1505</v>
      </c>
      <c r="H148" s="16" t="s">
        <v>30</v>
      </c>
      <c r="I148" s="305" t="s">
        <v>1662</v>
      </c>
      <c r="J148" s="2" t="s">
        <v>1634</v>
      </c>
      <c r="K148" s="425">
        <v>44</v>
      </c>
      <c r="L148" s="4" t="s">
        <v>1635</v>
      </c>
      <c r="M148" s="17">
        <v>43770</v>
      </c>
      <c r="N148" s="17">
        <v>43770</v>
      </c>
      <c r="O148" s="3" t="s">
        <v>1637</v>
      </c>
      <c r="P148" s="3" t="s">
        <v>1519</v>
      </c>
      <c r="Q148" s="60">
        <v>3360031</v>
      </c>
      <c r="R148" s="370" t="s">
        <v>1883</v>
      </c>
      <c r="S148" s="17">
        <v>43769</v>
      </c>
      <c r="T148" s="66" t="s">
        <v>39</v>
      </c>
      <c r="U148" s="7"/>
    </row>
    <row r="149" spans="1:21" s="54" customFormat="1" ht="70.05" customHeight="1" x14ac:dyDescent="0.2">
      <c r="A149" s="57">
        <v>146</v>
      </c>
      <c r="B149" s="254" t="s">
        <v>1640</v>
      </c>
      <c r="C149" s="59" t="s">
        <v>15</v>
      </c>
      <c r="D149" s="19" t="s">
        <v>19</v>
      </c>
      <c r="E149" s="227" t="s">
        <v>51</v>
      </c>
      <c r="F149" s="456" t="s">
        <v>1504</v>
      </c>
      <c r="G149" s="226" t="s">
        <v>1505</v>
      </c>
      <c r="H149" s="16" t="s">
        <v>23</v>
      </c>
      <c r="I149" s="305" t="s">
        <v>1643</v>
      </c>
      <c r="J149" s="19" t="s">
        <v>1783</v>
      </c>
      <c r="K149" s="426">
        <v>20</v>
      </c>
      <c r="L149" s="226" t="s">
        <v>1644</v>
      </c>
      <c r="M149" s="229">
        <v>43770</v>
      </c>
      <c r="N149" s="229">
        <v>43770</v>
      </c>
      <c r="O149" s="254" t="s">
        <v>1646</v>
      </c>
      <c r="P149" s="219" t="s">
        <v>2087</v>
      </c>
      <c r="Q149" s="60" t="s">
        <v>2038</v>
      </c>
      <c r="R149" s="254" t="s">
        <v>2131</v>
      </c>
      <c r="S149" s="230">
        <v>43767</v>
      </c>
      <c r="T149" s="66" t="s">
        <v>39</v>
      </c>
      <c r="U149" s="231"/>
    </row>
    <row r="150" spans="1:21" s="54" customFormat="1" ht="70.05" customHeight="1" x14ac:dyDescent="0.2">
      <c r="A150" s="57">
        <v>147</v>
      </c>
      <c r="B150" s="254" t="s">
        <v>1641</v>
      </c>
      <c r="C150" s="59" t="s">
        <v>15</v>
      </c>
      <c r="D150" s="19" t="s">
        <v>19</v>
      </c>
      <c r="E150" s="227" t="s">
        <v>51</v>
      </c>
      <c r="F150" s="456" t="s">
        <v>1504</v>
      </c>
      <c r="G150" s="226" t="s">
        <v>1505</v>
      </c>
      <c r="H150" s="16" t="s">
        <v>16</v>
      </c>
      <c r="I150" s="305" t="s">
        <v>1649</v>
      </c>
      <c r="J150" s="19" t="s">
        <v>1650</v>
      </c>
      <c r="K150" s="426">
        <v>17</v>
      </c>
      <c r="L150" s="226" t="s">
        <v>1651</v>
      </c>
      <c r="M150" s="229">
        <v>43800</v>
      </c>
      <c r="N150" s="229">
        <v>43800</v>
      </c>
      <c r="O150" s="254" t="s">
        <v>1653</v>
      </c>
      <c r="P150" s="254" t="s">
        <v>2128</v>
      </c>
      <c r="Q150" s="60">
        <v>3500064</v>
      </c>
      <c r="R150" s="254" t="s">
        <v>1654</v>
      </c>
      <c r="S150" s="229">
        <v>43755</v>
      </c>
      <c r="T150" s="66" t="s">
        <v>39</v>
      </c>
      <c r="U150" s="231"/>
    </row>
    <row r="151" spans="1:21" s="248" customFormat="1" ht="70.05" customHeight="1" x14ac:dyDescent="0.2">
      <c r="A151" s="57">
        <v>148</v>
      </c>
      <c r="B151" s="219" t="s">
        <v>1791</v>
      </c>
      <c r="C151" s="59" t="s">
        <v>15</v>
      </c>
      <c r="D151" s="212" t="s">
        <v>19</v>
      </c>
      <c r="E151" s="212" t="s">
        <v>1796</v>
      </c>
      <c r="F151" s="77" t="s">
        <v>547</v>
      </c>
      <c r="G151" s="214" t="s">
        <v>39</v>
      </c>
      <c r="H151" s="303" t="s">
        <v>23</v>
      </c>
      <c r="I151" s="306" t="s">
        <v>1803</v>
      </c>
      <c r="J151" s="213" t="s">
        <v>1804</v>
      </c>
      <c r="K151" s="62">
        <v>26</v>
      </c>
      <c r="L151" s="214" t="s">
        <v>1805</v>
      </c>
      <c r="M151" s="214" t="s">
        <v>1807</v>
      </c>
      <c r="N151" s="214" t="s">
        <v>1807</v>
      </c>
      <c r="O151" s="219" t="s">
        <v>1794</v>
      </c>
      <c r="P151" s="219" t="s">
        <v>2127</v>
      </c>
      <c r="Q151" s="60" t="s">
        <v>2038</v>
      </c>
      <c r="R151" s="219" t="s">
        <v>1793</v>
      </c>
      <c r="S151" s="375">
        <v>43980</v>
      </c>
      <c r="T151" s="66" t="s">
        <v>39</v>
      </c>
      <c r="U151" s="249"/>
    </row>
    <row r="152" spans="1:21" s="71" customFormat="1" ht="70.05" customHeight="1" x14ac:dyDescent="0.2">
      <c r="A152" s="57">
        <v>149</v>
      </c>
      <c r="B152" s="251" t="s">
        <v>1788</v>
      </c>
      <c r="C152" s="59" t="s">
        <v>15</v>
      </c>
      <c r="D152" s="212" t="s">
        <v>19</v>
      </c>
      <c r="E152" s="212" t="s">
        <v>1796</v>
      </c>
      <c r="F152" s="77" t="s">
        <v>547</v>
      </c>
      <c r="G152" s="214" t="s">
        <v>39</v>
      </c>
      <c r="H152" s="61" t="s">
        <v>26</v>
      </c>
      <c r="I152" s="306" t="s">
        <v>1795</v>
      </c>
      <c r="J152" s="213" t="s">
        <v>1797</v>
      </c>
      <c r="K152" s="62">
        <v>93</v>
      </c>
      <c r="L152" s="214" t="s">
        <v>1802</v>
      </c>
      <c r="M152" s="214" t="s">
        <v>1789</v>
      </c>
      <c r="N152" s="214" t="s">
        <v>1789</v>
      </c>
      <c r="O152" s="219" t="s">
        <v>1799</v>
      </c>
      <c r="P152" s="219" t="s">
        <v>2118</v>
      </c>
      <c r="Q152" s="60" t="s">
        <v>2039</v>
      </c>
      <c r="R152" s="219" t="s">
        <v>1800</v>
      </c>
      <c r="S152" s="375">
        <v>43973</v>
      </c>
      <c r="T152" s="66" t="s">
        <v>39</v>
      </c>
      <c r="U152" s="80"/>
    </row>
    <row r="153" spans="1:21" s="349" customFormat="1" ht="70.05" customHeight="1" x14ac:dyDescent="0.2">
      <c r="A153" s="57">
        <v>150</v>
      </c>
      <c r="B153" s="370" t="s">
        <v>1848</v>
      </c>
      <c r="C153" s="59" t="s">
        <v>15</v>
      </c>
      <c r="D153" s="212" t="s">
        <v>81</v>
      </c>
      <c r="E153" s="212" t="s">
        <v>51</v>
      </c>
      <c r="F153" s="77" t="s">
        <v>118</v>
      </c>
      <c r="G153" s="244" t="s">
        <v>39</v>
      </c>
      <c r="H153" s="365" t="s">
        <v>1833</v>
      </c>
      <c r="I153" s="366" t="s">
        <v>1849</v>
      </c>
      <c r="J153" s="5" t="s">
        <v>1861</v>
      </c>
      <c r="K153" s="427">
        <v>32</v>
      </c>
      <c r="L153" s="214" t="s">
        <v>1855</v>
      </c>
      <c r="M153" s="350">
        <v>45383</v>
      </c>
      <c r="N153" s="350">
        <v>45383</v>
      </c>
      <c r="O153" s="370" t="s">
        <v>1850</v>
      </c>
      <c r="P153" s="370" t="s">
        <v>2190</v>
      </c>
      <c r="Q153" s="60">
        <v>3490217</v>
      </c>
      <c r="R153" s="370" t="s">
        <v>2194</v>
      </c>
      <c r="S153" s="8">
        <v>45378</v>
      </c>
      <c r="T153" s="66" t="s">
        <v>39</v>
      </c>
      <c r="U153" s="12"/>
    </row>
    <row r="154" spans="1:21" s="349" customFormat="1" ht="70.05" customHeight="1" x14ac:dyDescent="0.2">
      <c r="A154" s="57">
        <v>151</v>
      </c>
      <c r="B154" s="370" t="s">
        <v>1862</v>
      </c>
      <c r="C154" s="59" t="s">
        <v>15</v>
      </c>
      <c r="D154" s="212" t="s">
        <v>81</v>
      </c>
      <c r="E154" s="212" t="s">
        <v>51</v>
      </c>
      <c r="F154" s="77" t="s">
        <v>118</v>
      </c>
      <c r="G154" s="244" t="s">
        <v>39</v>
      </c>
      <c r="H154" s="109" t="s">
        <v>27</v>
      </c>
      <c r="I154" s="366" t="s">
        <v>1863</v>
      </c>
      <c r="J154" s="5" t="s">
        <v>1897</v>
      </c>
      <c r="K154" s="427">
        <v>46</v>
      </c>
      <c r="L154" s="214" t="s">
        <v>1864</v>
      </c>
      <c r="M154" s="350">
        <v>43497</v>
      </c>
      <c r="N154" s="350">
        <v>43497</v>
      </c>
      <c r="O154" s="370" t="s">
        <v>1865</v>
      </c>
      <c r="P154" s="370" t="s">
        <v>1519</v>
      </c>
      <c r="Q154" s="60">
        <v>3360031</v>
      </c>
      <c r="R154" s="370" t="s">
        <v>1883</v>
      </c>
      <c r="S154" s="8">
        <v>43495</v>
      </c>
      <c r="T154" s="66" t="s">
        <v>39</v>
      </c>
      <c r="U154" s="12"/>
    </row>
    <row r="155" spans="1:21" s="349" customFormat="1" ht="70.05" customHeight="1" x14ac:dyDescent="0.2">
      <c r="A155" s="57">
        <v>152</v>
      </c>
      <c r="B155" s="370" t="s">
        <v>1871</v>
      </c>
      <c r="C155" s="59" t="s">
        <v>15</v>
      </c>
      <c r="D155" s="212" t="s">
        <v>81</v>
      </c>
      <c r="E155" s="212" t="s">
        <v>51</v>
      </c>
      <c r="F155" s="77" t="s">
        <v>118</v>
      </c>
      <c r="G155" s="244" t="s">
        <v>39</v>
      </c>
      <c r="H155" s="367" t="s">
        <v>16</v>
      </c>
      <c r="I155" s="366" t="s">
        <v>1867</v>
      </c>
      <c r="J155" s="5" t="s">
        <v>1868</v>
      </c>
      <c r="K155" s="427">
        <v>24</v>
      </c>
      <c r="L155" s="214" t="s">
        <v>2132</v>
      </c>
      <c r="M155" s="350">
        <v>44256</v>
      </c>
      <c r="N155" s="350">
        <v>44256</v>
      </c>
      <c r="O155" s="370" t="s">
        <v>2133</v>
      </c>
      <c r="P155" s="370" t="s">
        <v>1869</v>
      </c>
      <c r="Q155" s="60">
        <v>3650054</v>
      </c>
      <c r="R155" s="370" t="s">
        <v>1870</v>
      </c>
      <c r="S155" s="8">
        <v>44253</v>
      </c>
      <c r="T155" s="66" t="s">
        <v>39</v>
      </c>
      <c r="U155" s="12"/>
    </row>
    <row r="156" spans="1:21" customFormat="1" ht="70.05" customHeight="1" x14ac:dyDescent="0.2">
      <c r="A156" s="57">
        <v>153</v>
      </c>
      <c r="B156" s="370" t="s">
        <v>1877</v>
      </c>
      <c r="C156" s="59" t="s">
        <v>15</v>
      </c>
      <c r="D156" s="212" t="s">
        <v>81</v>
      </c>
      <c r="E156" s="212" t="s">
        <v>51</v>
      </c>
      <c r="F156" s="77" t="s">
        <v>118</v>
      </c>
      <c r="G156" s="244" t="s">
        <v>39</v>
      </c>
      <c r="H156" s="367" t="s">
        <v>29</v>
      </c>
      <c r="I156" s="366" t="s">
        <v>1878</v>
      </c>
      <c r="J156" s="5" t="s">
        <v>1987</v>
      </c>
      <c r="K156" s="427">
        <v>62</v>
      </c>
      <c r="L156" s="214" t="s">
        <v>1882</v>
      </c>
      <c r="M156" s="350">
        <v>44287</v>
      </c>
      <c r="N156" s="350">
        <v>44287</v>
      </c>
      <c r="O156" s="370" t="s">
        <v>1881</v>
      </c>
      <c r="P156" s="370" t="s">
        <v>1879</v>
      </c>
      <c r="Q156" s="60">
        <v>3360031</v>
      </c>
      <c r="R156" s="370" t="s">
        <v>1880</v>
      </c>
      <c r="S156" s="8">
        <v>44160</v>
      </c>
      <c r="T156" s="66" t="s">
        <v>39</v>
      </c>
      <c r="U156" s="12"/>
    </row>
    <row r="157" spans="1:21" customFormat="1" ht="70.05" customHeight="1" x14ac:dyDescent="0.2">
      <c r="A157" s="57">
        <v>154</v>
      </c>
      <c r="B157" s="370" t="s">
        <v>1963</v>
      </c>
      <c r="C157" s="59" t="s">
        <v>15</v>
      </c>
      <c r="D157" s="212" t="s">
        <v>1887</v>
      </c>
      <c r="E157" s="212" t="s">
        <v>51</v>
      </c>
      <c r="F157" s="77" t="s">
        <v>118</v>
      </c>
      <c r="G157" s="244" t="s">
        <v>39</v>
      </c>
      <c r="H157" s="109" t="s">
        <v>32</v>
      </c>
      <c r="I157" s="366" t="s">
        <v>1888</v>
      </c>
      <c r="J157" s="5" t="s">
        <v>1889</v>
      </c>
      <c r="K157" s="427">
        <v>39</v>
      </c>
      <c r="L157" s="214" t="s">
        <v>1892</v>
      </c>
      <c r="M157" s="350">
        <v>44562</v>
      </c>
      <c r="N157" s="350">
        <v>44562</v>
      </c>
      <c r="O157" s="370" t="s">
        <v>1886</v>
      </c>
      <c r="P157" s="370" t="s">
        <v>1965</v>
      </c>
      <c r="Q157" s="60" t="s">
        <v>2036</v>
      </c>
      <c r="R157" s="370" t="s">
        <v>1966</v>
      </c>
      <c r="S157" s="374" t="s">
        <v>1964</v>
      </c>
      <c r="T157" s="66" t="s">
        <v>39</v>
      </c>
      <c r="U157" s="383"/>
    </row>
    <row r="158" spans="1:21" customFormat="1" ht="70.05" customHeight="1" x14ac:dyDescent="0.2">
      <c r="A158" s="57">
        <v>155</v>
      </c>
      <c r="B158" s="371" t="s">
        <v>1851</v>
      </c>
      <c r="C158" s="292" t="s">
        <v>50</v>
      </c>
      <c r="D158" s="361" t="s">
        <v>81</v>
      </c>
      <c r="E158" s="132" t="s">
        <v>51</v>
      </c>
      <c r="F158" s="134" t="s">
        <v>52</v>
      </c>
      <c r="G158" s="361">
        <v>1176519146</v>
      </c>
      <c r="H158" s="368" t="s">
        <v>29</v>
      </c>
      <c r="I158" s="419" t="s">
        <v>1895</v>
      </c>
      <c r="J158" s="361" t="s">
        <v>1896</v>
      </c>
      <c r="K158" s="428">
        <v>60</v>
      </c>
      <c r="L158" s="363" t="s">
        <v>1853</v>
      </c>
      <c r="M158" s="364">
        <v>44378</v>
      </c>
      <c r="N158" s="364">
        <v>44378</v>
      </c>
      <c r="O158" s="371" t="s">
        <v>1854</v>
      </c>
      <c r="P158" s="371" t="s">
        <v>803</v>
      </c>
      <c r="Q158" s="60" t="s">
        <v>2023</v>
      </c>
      <c r="R158" s="219" t="s">
        <v>2166</v>
      </c>
      <c r="S158" s="364">
        <v>44085</v>
      </c>
      <c r="T158" s="66" t="s">
        <v>39</v>
      </c>
      <c r="U158" s="362"/>
    </row>
    <row r="159" spans="1:21" customFormat="1" ht="75.599999999999994" customHeight="1" x14ac:dyDescent="0.2">
      <c r="A159" s="57">
        <v>156</v>
      </c>
      <c r="B159" s="372" t="s">
        <v>1898</v>
      </c>
      <c r="C159" s="59" t="s">
        <v>15</v>
      </c>
      <c r="D159" s="342" t="s">
        <v>19</v>
      </c>
      <c r="E159" s="112" t="s">
        <v>1899</v>
      </c>
      <c r="F159" s="77" t="s">
        <v>1900</v>
      </c>
      <c r="G159" s="342" t="s">
        <v>1901</v>
      </c>
      <c r="H159" s="367" t="s">
        <v>31</v>
      </c>
      <c r="I159" s="419" t="s">
        <v>1904</v>
      </c>
      <c r="J159" s="342" t="s">
        <v>1905</v>
      </c>
      <c r="K159" s="429">
        <v>25</v>
      </c>
      <c r="L159" s="346" t="s">
        <v>1902</v>
      </c>
      <c r="M159" s="344">
        <v>44409</v>
      </c>
      <c r="N159" s="344">
        <v>44409</v>
      </c>
      <c r="O159" s="372" t="s">
        <v>1906</v>
      </c>
      <c r="P159" s="372" t="s">
        <v>1903</v>
      </c>
      <c r="Q159" s="60" t="s">
        <v>2040</v>
      </c>
      <c r="R159" s="372" t="s">
        <v>1907</v>
      </c>
      <c r="S159" s="344">
        <v>44383</v>
      </c>
      <c r="T159" s="66" t="s">
        <v>39</v>
      </c>
      <c r="U159" s="343"/>
    </row>
    <row r="160" spans="1:21" customFormat="1" ht="70.05" customHeight="1" x14ac:dyDescent="0.2">
      <c r="A160" s="57">
        <v>157</v>
      </c>
      <c r="B160" s="372" t="s">
        <v>1890</v>
      </c>
      <c r="C160" s="59" t="s">
        <v>15</v>
      </c>
      <c r="D160" s="342" t="s">
        <v>1917</v>
      </c>
      <c r="E160" s="112" t="s">
        <v>51</v>
      </c>
      <c r="F160" s="77" t="s">
        <v>118</v>
      </c>
      <c r="G160" s="342" t="s">
        <v>1858</v>
      </c>
      <c r="H160" s="367" t="s">
        <v>1834</v>
      </c>
      <c r="I160" s="419" t="s">
        <v>1908</v>
      </c>
      <c r="J160" s="342" t="s">
        <v>1932</v>
      </c>
      <c r="K160" s="429">
        <v>50</v>
      </c>
      <c r="L160" s="346" t="s">
        <v>1891</v>
      </c>
      <c r="M160" s="344">
        <v>44501</v>
      </c>
      <c r="N160" s="344">
        <v>44501</v>
      </c>
      <c r="O160" s="372" t="s">
        <v>1893</v>
      </c>
      <c r="P160" s="114" t="s">
        <v>2121</v>
      </c>
      <c r="Q160" s="60">
        <v>1040031</v>
      </c>
      <c r="R160" s="219" t="s">
        <v>2078</v>
      </c>
      <c r="S160" s="344">
        <v>44334</v>
      </c>
      <c r="T160" s="66" t="s">
        <v>39</v>
      </c>
      <c r="U160" s="343"/>
    </row>
    <row r="161" spans="1:23" customFormat="1" ht="70.05" customHeight="1" x14ac:dyDescent="0.2">
      <c r="A161" s="57">
        <v>158</v>
      </c>
      <c r="B161" s="370" t="s">
        <v>1872</v>
      </c>
      <c r="C161" s="219" t="s">
        <v>50</v>
      </c>
      <c r="D161" s="212" t="s">
        <v>81</v>
      </c>
      <c r="E161" s="212" t="s">
        <v>51</v>
      </c>
      <c r="F161" s="134" t="s">
        <v>52</v>
      </c>
      <c r="G161" s="244" t="s">
        <v>1972</v>
      </c>
      <c r="H161" s="367" t="s">
        <v>29</v>
      </c>
      <c r="I161" s="419" t="s">
        <v>1918</v>
      </c>
      <c r="J161" s="5" t="s">
        <v>1922</v>
      </c>
      <c r="K161" s="427">
        <v>50</v>
      </c>
      <c r="L161" s="214" t="s">
        <v>1873</v>
      </c>
      <c r="M161" s="8">
        <v>44501</v>
      </c>
      <c r="N161" s="8">
        <v>44501</v>
      </c>
      <c r="O161" s="370" t="s">
        <v>1874</v>
      </c>
      <c r="P161" s="370" t="s">
        <v>1875</v>
      </c>
      <c r="Q161" s="60" t="s">
        <v>2026</v>
      </c>
      <c r="R161" s="370" t="s">
        <v>1876</v>
      </c>
      <c r="S161" s="8">
        <v>44180</v>
      </c>
      <c r="T161" s="66" t="s">
        <v>39</v>
      </c>
      <c r="U161" s="12"/>
    </row>
    <row r="162" spans="1:23" customFormat="1" ht="70.05" customHeight="1" x14ac:dyDescent="0.2">
      <c r="A162" s="57">
        <v>159</v>
      </c>
      <c r="B162" s="370" t="s">
        <v>1919</v>
      </c>
      <c r="C162" s="59" t="s">
        <v>15</v>
      </c>
      <c r="D162" s="212" t="s">
        <v>81</v>
      </c>
      <c r="E162" s="212" t="s">
        <v>51</v>
      </c>
      <c r="F162" s="77" t="s">
        <v>118</v>
      </c>
      <c r="G162" s="244" t="s">
        <v>39</v>
      </c>
      <c r="H162" s="367" t="s">
        <v>1920</v>
      </c>
      <c r="I162" s="419" t="s">
        <v>1921</v>
      </c>
      <c r="J162" s="5" t="s">
        <v>1923</v>
      </c>
      <c r="K162" s="427">
        <v>5</v>
      </c>
      <c r="L162" s="214" t="s">
        <v>1924</v>
      </c>
      <c r="M162" s="8">
        <v>44287</v>
      </c>
      <c r="N162" s="8">
        <v>44287</v>
      </c>
      <c r="O162" s="370" t="s">
        <v>1925</v>
      </c>
      <c r="P162" s="370" t="s">
        <v>1926</v>
      </c>
      <c r="Q162" s="60">
        <v>3310811</v>
      </c>
      <c r="R162" s="370" t="s">
        <v>2019</v>
      </c>
      <c r="S162" s="8">
        <v>44252</v>
      </c>
      <c r="T162" s="66" t="s">
        <v>39</v>
      </c>
      <c r="U162" s="12"/>
    </row>
    <row r="163" spans="1:23" customFormat="1" ht="70.05" customHeight="1" x14ac:dyDescent="0.2">
      <c r="A163" s="57">
        <v>160</v>
      </c>
      <c r="B163" s="370" t="s">
        <v>1909</v>
      </c>
      <c r="C163" s="59" t="s">
        <v>15</v>
      </c>
      <c r="D163" s="212" t="s">
        <v>1917</v>
      </c>
      <c r="E163" s="212" t="s">
        <v>51</v>
      </c>
      <c r="F163" s="77" t="s">
        <v>118</v>
      </c>
      <c r="G163" s="244" t="s">
        <v>1858</v>
      </c>
      <c r="H163" s="367" t="s">
        <v>27</v>
      </c>
      <c r="I163" s="419" t="s">
        <v>1910</v>
      </c>
      <c r="J163" s="5" t="s">
        <v>1980</v>
      </c>
      <c r="K163" s="427">
        <v>40</v>
      </c>
      <c r="L163" s="214" t="s">
        <v>1911</v>
      </c>
      <c r="M163" s="8">
        <v>44593</v>
      </c>
      <c r="N163" s="8">
        <v>44593</v>
      </c>
      <c r="O163" s="370" t="s">
        <v>1912</v>
      </c>
      <c r="P163" s="370" t="s">
        <v>1913</v>
      </c>
      <c r="Q163" s="60">
        <v>3310823</v>
      </c>
      <c r="R163" s="370" t="s">
        <v>2020</v>
      </c>
      <c r="S163" s="8">
        <v>44469</v>
      </c>
      <c r="T163" s="66" t="s">
        <v>39</v>
      </c>
      <c r="U163" s="12"/>
    </row>
    <row r="164" spans="1:23" customFormat="1" ht="70.05" customHeight="1" x14ac:dyDescent="0.2">
      <c r="A164" s="57">
        <v>161</v>
      </c>
      <c r="B164" s="370" t="s">
        <v>1967</v>
      </c>
      <c r="C164" s="59" t="s">
        <v>15</v>
      </c>
      <c r="D164" s="212" t="s">
        <v>81</v>
      </c>
      <c r="E164" s="212" t="s">
        <v>1928</v>
      </c>
      <c r="F164" s="77" t="s">
        <v>118</v>
      </c>
      <c r="G164" s="244" t="s">
        <v>39</v>
      </c>
      <c r="H164" s="367" t="s">
        <v>29</v>
      </c>
      <c r="I164" s="366" t="s">
        <v>1968</v>
      </c>
      <c r="J164" s="5" t="s">
        <v>1986</v>
      </c>
      <c r="K164" s="427">
        <v>18</v>
      </c>
      <c r="L164" s="214" t="s">
        <v>1969</v>
      </c>
      <c r="M164" s="350">
        <v>44652</v>
      </c>
      <c r="N164" s="350">
        <v>44652</v>
      </c>
      <c r="O164" s="370" t="s">
        <v>1970</v>
      </c>
      <c r="P164" s="370" t="s">
        <v>1519</v>
      </c>
      <c r="Q164" s="60">
        <v>3360031</v>
      </c>
      <c r="R164" s="370" t="s">
        <v>1883</v>
      </c>
      <c r="S164" s="8">
        <v>44545</v>
      </c>
      <c r="T164" s="66" t="s">
        <v>39</v>
      </c>
      <c r="U164" s="12"/>
    </row>
    <row r="165" spans="1:23" ht="70.05" customHeight="1" x14ac:dyDescent="0.2">
      <c r="A165" s="51">
        <v>162</v>
      </c>
      <c r="B165" s="386" t="s">
        <v>1997</v>
      </c>
      <c r="C165" s="59" t="s">
        <v>15</v>
      </c>
      <c r="D165" s="212" t="s">
        <v>81</v>
      </c>
      <c r="E165" s="212" t="s">
        <v>1988</v>
      </c>
      <c r="F165" s="77" t="s">
        <v>118</v>
      </c>
      <c r="G165" s="244" t="s">
        <v>39</v>
      </c>
      <c r="H165" s="387" t="s">
        <v>1998</v>
      </c>
      <c r="I165" s="366" t="s">
        <v>2000</v>
      </c>
      <c r="J165" s="5" t="s">
        <v>1999</v>
      </c>
      <c r="K165" s="427">
        <v>22</v>
      </c>
      <c r="L165" s="214" t="s">
        <v>1989</v>
      </c>
      <c r="M165" s="350">
        <v>44743</v>
      </c>
      <c r="N165" s="350">
        <v>44743</v>
      </c>
      <c r="O165" s="370" t="s">
        <v>1993</v>
      </c>
      <c r="P165" s="370" t="s">
        <v>1990</v>
      </c>
      <c r="Q165" s="60">
        <v>3360031</v>
      </c>
      <c r="R165" s="370" t="s">
        <v>1991</v>
      </c>
      <c r="S165" s="8">
        <v>44599</v>
      </c>
      <c r="T165" s="66" t="s">
        <v>39</v>
      </c>
      <c r="U165" s="385"/>
    </row>
    <row r="166" spans="1:23" ht="70.05" customHeight="1" x14ac:dyDescent="0.2">
      <c r="A166" s="345">
        <v>163</v>
      </c>
      <c r="B166" s="370" t="s">
        <v>1927</v>
      </c>
      <c r="C166" s="59" t="s">
        <v>15</v>
      </c>
      <c r="D166" s="212" t="s">
        <v>81</v>
      </c>
      <c r="E166" s="212" t="s">
        <v>1928</v>
      </c>
      <c r="F166" s="77" t="s">
        <v>118</v>
      </c>
      <c r="G166" s="214" t="s">
        <v>39</v>
      </c>
      <c r="H166" s="387" t="s">
        <v>1998</v>
      </c>
      <c r="I166" s="366" t="s">
        <v>2010</v>
      </c>
      <c r="J166" s="5" t="s">
        <v>2009</v>
      </c>
      <c r="K166" s="427">
        <v>74</v>
      </c>
      <c r="L166" s="214" t="s">
        <v>207</v>
      </c>
      <c r="M166" s="350">
        <v>44774</v>
      </c>
      <c r="N166" s="350">
        <v>44774</v>
      </c>
      <c r="O166" s="370" t="s">
        <v>1929</v>
      </c>
      <c r="P166" s="370" t="s">
        <v>1930</v>
      </c>
      <c r="Q166" s="60" t="s">
        <v>2041</v>
      </c>
      <c r="R166" s="370" t="s">
        <v>1931</v>
      </c>
      <c r="S166" s="8">
        <v>44526</v>
      </c>
      <c r="T166" s="66" t="s">
        <v>39</v>
      </c>
      <c r="U166" s="12"/>
    </row>
    <row r="167" spans="1:23" ht="70.05" customHeight="1" x14ac:dyDescent="0.2">
      <c r="A167" s="345">
        <v>164</v>
      </c>
      <c r="B167" s="370" t="s">
        <v>2043</v>
      </c>
      <c r="C167" s="59" t="s">
        <v>15</v>
      </c>
      <c r="D167" s="212" t="s">
        <v>81</v>
      </c>
      <c r="E167" s="212" t="s">
        <v>1928</v>
      </c>
      <c r="F167" s="77" t="s">
        <v>118</v>
      </c>
      <c r="G167" s="214" t="s">
        <v>39</v>
      </c>
      <c r="H167" s="387" t="s">
        <v>1998</v>
      </c>
      <c r="I167" s="366" t="s">
        <v>2044</v>
      </c>
      <c r="J167" s="5" t="s">
        <v>2056</v>
      </c>
      <c r="K167" s="427">
        <v>36</v>
      </c>
      <c r="L167" s="214" t="s">
        <v>2045</v>
      </c>
      <c r="M167" s="350">
        <v>44866</v>
      </c>
      <c r="N167" s="350">
        <v>44866</v>
      </c>
      <c r="O167" s="370" t="s">
        <v>2046</v>
      </c>
      <c r="P167" s="370" t="s">
        <v>1990</v>
      </c>
      <c r="Q167" s="60">
        <v>3360031</v>
      </c>
      <c r="R167" s="370" t="s">
        <v>1991</v>
      </c>
      <c r="S167" s="8">
        <v>44732</v>
      </c>
      <c r="T167" s="66" t="s">
        <v>39</v>
      </c>
      <c r="U167" s="12"/>
    </row>
    <row r="168" spans="1:23" ht="70.05" customHeight="1" x14ac:dyDescent="0.2">
      <c r="A168" s="345">
        <v>165</v>
      </c>
      <c r="B168" s="395" t="s">
        <v>2047</v>
      </c>
      <c r="C168" s="59" t="s">
        <v>15</v>
      </c>
      <c r="D168" s="212" t="s">
        <v>81</v>
      </c>
      <c r="E168" s="59" t="s">
        <v>51</v>
      </c>
      <c r="F168" s="77" t="s">
        <v>118</v>
      </c>
      <c r="G168" s="244" t="s">
        <v>39</v>
      </c>
      <c r="H168" s="389" t="s">
        <v>2048</v>
      </c>
      <c r="I168" s="366" t="s">
        <v>2049</v>
      </c>
      <c r="J168" s="213" t="s">
        <v>1976</v>
      </c>
      <c r="K168" s="427">
        <v>8</v>
      </c>
      <c r="L168" s="214" t="s">
        <v>207</v>
      </c>
      <c r="M168" s="350">
        <v>44896</v>
      </c>
      <c r="N168" s="350">
        <v>44896</v>
      </c>
      <c r="O168" s="422" t="s">
        <v>2050</v>
      </c>
      <c r="P168" s="370" t="s">
        <v>2051</v>
      </c>
      <c r="Q168" s="5">
        <v>5090247</v>
      </c>
      <c r="R168" s="370" t="s">
        <v>1979</v>
      </c>
      <c r="S168" s="8">
        <v>44853</v>
      </c>
      <c r="T168" s="66" t="s">
        <v>39</v>
      </c>
      <c r="U168" s="7"/>
    </row>
    <row r="169" spans="1:23" ht="70.05" customHeight="1" x14ac:dyDescent="0.2">
      <c r="A169" s="345">
        <v>166</v>
      </c>
      <c r="B169" s="370" t="s">
        <v>1981</v>
      </c>
      <c r="C169" s="59" t="s">
        <v>15</v>
      </c>
      <c r="D169" s="212" t="s">
        <v>81</v>
      </c>
      <c r="E169" s="212" t="s">
        <v>1982</v>
      </c>
      <c r="F169" s="77" t="s">
        <v>118</v>
      </c>
      <c r="G169" s="244" t="s">
        <v>39</v>
      </c>
      <c r="H169" s="367" t="s">
        <v>27</v>
      </c>
      <c r="I169" s="366" t="s">
        <v>2177</v>
      </c>
      <c r="J169" s="5" t="s">
        <v>2059</v>
      </c>
      <c r="K169" s="427">
        <v>60</v>
      </c>
      <c r="L169" s="214" t="s">
        <v>1983</v>
      </c>
      <c r="M169" s="350">
        <v>44896</v>
      </c>
      <c r="N169" s="350">
        <v>44896</v>
      </c>
      <c r="O169" s="370" t="s">
        <v>1992</v>
      </c>
      <c r="P169" s="370" t="s">
        <v>1984</v>
      </c>
      <c r="Q169" s="5">
        <v>9200067</v>
      </c>
      <c r="R169" s="370" t="s">
        <v>1985</v>
      </c>
      <c r="S169" s="8">
        <v>44651</v>
      </c>
      <c r="T169" s="66" t="s">
        <v>39</v>
      </c>
      <c r="U169" s="12"/>
    </row>
    <row r="170" spans="1:23" ht="70.05" customHeight="1" x14ac:dyDescent="0.2">
      <c r="A170" s="345">
        <v>167</v>
      </c>
      <c r="B170" s="370" t="s">
        <v>2001</v>
      </c>
      <c r="C170" s="59" t="s">
        <v>15</v>
      </c>
      <c r="D170" s="212" t="s">
        <v>1917</v>
      </c>
      <c r="E170" s="212" t="s">
        <v>51</v>
      </c>
      <c r="F170" s="77" t="s">
        <v>118</v>
      </c>
      <c r="G170" s="244" t="s">
        <v>1858</v>
      </c>
      <c r="H170" s="367" t="s">
        <v>2075</v>
      </c>
      <c r="I170" s="420" t="s">
        <v>2076</v>
      </c>
      <c r="J170" s="5" t="s">
        <v>2077</v>
      </c>
      <c r="K170" s="430">
        <v>21</v>
      </c>
      <c r="L170" s="5" t="s">
        <v>2002</v>
      </c>
      <c r="M170" s="350">
        <v>44986</v>
      </c>
      <c r="N170" s="350">
        <v>44986</v>
      </c>
      <c r="O170" s="423" t="s">
        <v>2003</v>
      </c>
      <c r="P170" s="370" t="s">
        <v>1519</v>
      </c>
      <c r="Q170" s="60">
        <v>3360031</v>
      </c>
      <c r="R170" s="370" t="s">
        <v>1991</v>
      </c>
      <c r="S170" s="8">
        <v>44764</v>
      </c>
      <c r="T170" s="66" t="s">
        <v>39</v>
      </c>
      <c r="U170" s="351"/>
    </row>
    <row r="171" spans="1:23" ht="70.05" customHeight="1" x14ac:dyDescent="0.2">
      <c r="A171" s="345">
        <v>168</v>
      </c>
      <c r="B171" s="395" t="s">
        <v>2005</v>
      </c>
      <c r="C171" s="59" t="s">
        <v>15</v>
      </c>
      <c r="D171" s="212" t="s">
        <v>81</v>
      </c>
      <c r="E171" s="59" t="s">
        <v>51</v>
      </c>
      <c r="F171" s="77" t="s">
        <v>118</v>
      </c>
      <c r="G171" s="244" t="s">
        <v>39</v>
      </c>
      <c r="H171" s="389" t="s">
        <v>1920</v>
      </c>
      <c r="I171" s="366" t="s">
        <v>2006</v>
      </c>
      <c r="J171" s="5" t="s">
        <v>2085</v>
      </c>
      <c r="K171" s="427">
        <v>20</v>
      </c>
      <c r="L171" s="214" t="s">
        <v>2007</v>
      </c>
      <c r="M171" s="350">
        <v>44998</v>
      </c>
      <c r="N171" s="350">
        <v>44998</v>
      </c>
      <c r="O171" s="422" t="s">
        <v>2008</v>
      </c>
      <c r="P171" s="370" t="s">
        <v>1519</v>
      </c>
      <c r="Q171" s="60">
        <v>3360031</v>
      </c>
      <c r="R171" s="370" t="s">
        <v>1883</v>
      </c>
      <c r="S171" s="8">
        <v>44770</v>
      </c>
      <c r="T171" s="66" t="s">
        <v>39</v>
      </c>
      <c r="U171" s="12"/>
    </row>
    <row r="172" spans="1:23" ht="70.05" customHeight="1" x14ac:dyDescent="0.2">
      <c r="A172" s="345">
        <v>169</v>
      </c>
      <c r="B172" s="395" t="s">
        <v>2140</v>
      </c>
      <c r="C172" s="59" t="s">
        <v>15</v>
      </c>
      <c r="D172" s="212" t="s">
        <v>81</v>
      </c>
      <c r="E172" s="59" t="s">
        <v>51</v>
      </c>
      <c r="F172" s="77" t="s">
        <v>118</v>
      </c>
      <c r="G172" s="244" t="s">
        <v>39</v>
      </c>
      <c r="H172" s="389" t="s">
        <v>2139</v>
      </c>
      <c r="I172" s="366" t="s">
        <v>2141</v>
      </c>
      <c r="J172" s="5" t="s">
        <v>2142</v>
      </c>
      <c r="K172" s="427">
        <v>51</v>
      </c>
      <c r="L172" s="214" t="s">
        <v>2143</v>
      </c>
      <c r="M172" s="350">
        <v>45108</v>
      </c>
      <c r="N172" s="350">
        <v>45108</v>
      </c>
      <c r="O172" s="422" t="s">
        <v>2082</v>
      </c>
      <c r="P172" s="370" t="s">
        <v>2083</v>
      </c>
      <c r="Q172" s="60">
        <v>1080023</v>
      </c>
      <c r="R172" s="75" t="s">
        <v>2084</v>
      </c>
      <c r="S172" s="8">
        <v>45019</v>
      </c>
      <c r="T172" s="66" t="s">
        <v>39</v>
      </c>
      <c r="U172" s="12"/>
      <c r="V172" s="281"/>
      <c r="W172" s="36"/>
    </row>
    <row r="173" spans="1:23" ht="70.05" customHeight="1" x14ac:dyDescent="0.2">
      <c r="A173" s="345">
        <v>170</v>
      </c>
      <c r="B173" s="395" t="s">
        <v>2068</v>
      </c>
      <c r="C173" s="59" t="s">
        <v>15</v>
      </c>
      <c r="D173" s="212" t="s">
        <v>81</v>
      </c>
      <c r="E173" s="59" t="s">
        <v>51</v>
      </c>
      <c r="F173" s="77" t="s">
        <v>118</v>
      </c>
      <c r="G173" s="244" t="s">
        <v>39</v>
      </c>
      <c r="H173" s="9" t="s">
        <v>2151</v>
      </c>
      <c r="I173" s="366" t="s">
        <v>2070</v>
      </c>
      <c r="J173" s="5" t="s">
        <v>2152</v>
      </c>
      <c r="K173" s="427">
        <v>25</v>
      </c>
      <c r="L173" s="214" t="s">
        <v>2069</v>
      </c>
      <c r="M173" s="350">
        <v>45139</v>
      </c>
      <c r="N173" s="350">
        <v>45139</v>
      </c>
      <c r="O173" s="422" t="s">
        <v>2071</v>
      </c>
      <c r="P173" s="370" t="s">
        <v>1519</v>
      </c>
      <c r="Q173" s="227" t="s">
        <v>2150</v>
      </c>
      <c r="R173" s="370" t="s">
        <v>2004</v>
      </c>
      <c r="S173" s="8">
        <v>44860</v>
      </c>
      <c r="T173" s="66" t="s">
        <v>39</v>
      </c>
      <c r="U173" s="12"/>
      <c r="V173" s="281"/>
      <c r="W173" s="36"/>
    </row>
    <row r="174" spans="1:23" ht="70.05" customHeight="1" x14ac:dyDescent="0.2">
      <c r="A174" s="421">
        <v>171</v>
      </c>
      <c r="B174" s="395" t="s">
        <v>2052</v>
      </c>
      <c r="C174" s="59" t="s">
        <v>15</v>
      </c>
      <c r="D174" s="212" t="s">
        <v>81</v>
      </c>
      <c r="E174" s="59" t="s">
        <v>51</v>
      </c>
      <c r="F174" s="77" t="s">
        <v>118</v>
      </c>
      <c r="G174" s="244" t="s">
        <v>39</v>
      </c>
      <c r="H174" s="389" t="s">
        <v>31</v>
      </c>
      <c r="I174" s="366" t="s">
        <v>2053</v>
      </c>
      <c r="J174" s="5" t="s">
        <v>2153</v>
      </c>
      <c r="K174" s="427">
        <v>21</v>
      </c>
      <c r="L174" s="214" t="s">
        <v>2054</v>
      </c>
      <c r="M174" s="350">
        <v>45170</v>
      </c>
      <c r="N174" s="350">
        <v>45170</v>
      </c>
      <c r="O174" s="422" t="s">
        <v>2055</v>
      </c>
      <c r="P174" s="370" t="s">
        <v>1519</v>
      </c>
      <c r="Q174" s="227" t="s">
        <v>787</v>
      </c>
      <c r="R174" s="370" t="s">
        <v>2004</v>
      </c>
      <c r="S174" s="8">
        <v>44860</v>
      </c>
      <c r="T174" s="66" t="s">
        <v>39</v>
      </c>
      <c r="U174" s="12"/>
      <c r="V174" s="281"/>
      <c r="W174" s="36"/>
    </row>
    <row r="175" spans="1:23" customFormat="1" ht="70.05" customHeight="1" x14ac:dyDescent="0.2">
      <c r="A175" s="421">
        <v>172</v>
      </c>
      <c r="B175" s="395" t="s">
        <v>2079</v>
      </c>
      <c r="C175" s="59" t="s">
        <v>15</v>
      </c>
      <c r="D175" s="212" t="s">
        <v>81</v>
      </c>
      <c r="E175" s="59" t="s">
        <v>51</v>
      </c>
      <c r="F175" s="77" t="s">
        <v>118</v>
      </c>
      <c r="G175" s="244" t="s">
        <v>39</v>
      </c>
      <c r="H175" s="389" t="s">
        <v>2168</v>
      </c>
      <c r="I175" s="366" t="s">
        <v>2169</v>
      </c>
      <c r="J175" s="5" t="s">
        <v>2170</v>
      </c>
      <c r="K175" s="427">
        <v>24</v>
      </c>
      <c r="L175" s="214" t="s">
        <v>2080</v>
      </c>
      <c r="M175" s="350">
        <v>45231</v>
      </c>
      <c r="N175" s="350">
        <v>45231</v>
      </c>
      <c r="O175" s="422" t="s">
        <v>2171</v>
      </c>
      <c r="P175" s="370" t="s">
        <v>1519</v>
      </c>
      <c r="Q175" s="227" t="s">
        <v>787</v>
      </c>
      <c r="R175" s="370" t="s">
        <v>2004</v>
      </c>
      <c r="S175" s="8">
        <v>45005</v>
      </c>
      <c r="T175" s="66" t="s">
        <v>39</v>
      </c>
      <c r="U175" s="12"/>
    </row>
    <row r="176" spans="1:23" customFormat="1" ht="70.05" customHeight="1" x14ac:dyDescent="0.2">
      <c r="A176" s="345">
        <v>173</v>
      </c>
      <c r="B176" s="370" t="s">
        <v>2161</v>
      </c>
      <c r="C176" s="59" t="s">
        <v>15</v>
      </c>
      <c r="D176" s="212" t="s">
        <v>1917</v>
      </c>
      <c r="E176" s="59" t="s">
        <v>167</v>
      </c>
      <c r="F176" s="77" t="s">
        <v>118</v>
      </c>
      <c r="G176" s="214" t="s">
        <v>1858</v>
      </c>
      <c r="H176" s="389" t="s">
        <v>2175</v>
      </c>
      <c r="I176" s="366" t="s">
        <v>2162</v>
      </c>
      <c r="J176" s="5" t="s">
        <v>2173</v>
      </c>
      <c r="K176" s="430">
        <v>103</v>
      </c>
      <c r="L176" s="5" t="s">
        <v>2176</v>
      </c>
      <c r="M176" s="350">
        <v>45261</v>
      </c>
      <c r="N176" s="350">
        <v>45261</v>
      </c>
      <c r="O176" s="424" t="s">
        <v>2163</v>
      </c>
      <c r="P176" s="422" t="s">
        <v>2164</v>
      </c>
      <c r="Q176" s="5" t="s">
        <v>2174</v>
      </c>
      <c r="R176" s="370" t="s">
        <v>2165</v>
      </c>
      <c r="S176" s="8">
        <v>45216</v>
      </c>
      <c r="T176" s="66" t="s">
        <v>39</v>
      </c>
      <c r="U176" s="351"/>
    </row>
    <row r="177" spans="1:21" customFormat="1" ht="70.05" customHeight="1" x14ac:dyDescent="0.2">
      <c r="A177" s="421">
        <v>174</v>
      </c>
      <c r="B177" s="395" t="s">
        <v>2145</v>
      </c>
      <c r="C177" s="59" t="s">
        <v>15</v>
      </c>
      <c r="D177" s="212" t="s">
        <v>81</v>
      </c>
      <c r="E177" s="59" t="s">
        <v>51</v>
      </c>
      <c r="F177" s="77" t="s">
        <v>118</v>
      </c>
      <c r="G177" s="244" t="s">
        <v>39</v>
      </c>
      <c r="H177" s="367" t="s">
        <v>30</v>
      </c>
      <c r="I177" s="366" t="s">
        <v>2195</v>
      </c>
      <c r="J177" s="5" t="s">
        <v>2188</v>
      </c>
      <c r="K177" s="427">
        <v>64</v>
      </c>
      <c r="L177" s="214" t="s">
        <v>2146</v>
      </c>
      <c r="M177" s="350">
        <v>45352</v>
      </c>
      <c r="N177" s="350">
        <v>45352</v>
      </c>
      <c r="O177" s="422" t="s">
        <v>2147</v>
      </c>
      <c r="P177" s="370" t="s">
        <v>2148</v>
      </c>
      <c r="Q177" s="5" t="s">
        <v>2189</v>
      </c>
      <c r="R177" s="370" t="s">
        <v>2149</v>
      </c>
      <c r="S177" s="8">
        <v>45132</v>
      </c>
      <c r="T177" s="66" t="s">
        <v>39</v>
      </c>
      <c r="U177" s="7"/>
    </row>
    <row r="178" spans="1:21" ht="24.75" customHeight="1" x14ac:dyDescent="0.2">
      <c r="A178" s="162"/>
      <c r="B178" s="163"/>
      <c r="C178" s="162"/>
      <c r="D178" s="162"/>
      <c r="E178" s="162"/>
      <c r="F178" s="162"/>
      <c r="G178" s="164"/>
      <c r="H178" s="162"/>
      <c r="I178" s="264"/>
      <c r="J178" s="162"/>
      <c r="K178" s="162"/>
      <c r="L178" s="162"/>
      <c r="M178" s="164"/>
      <c r="N178" s="162"/>
      <c r="O178" s="162"/>
      <c r="P178" s="264"/>
      <c r="Q178" s="391"/>
      <c r="R178" s="162"/>
      <c r="S178" s="162"/>
      <c r="T178" s="162"/>
      <c r="U178" s="162"/>
    </row>
    <row r="179" spans="1:21" ht="21" customHeight="1" thickBot="1" x14ac:dyDescent="0.25">
      <c r="B179" s="38" t="s">
        <v>670</v>
      </c>
      <c r="G179" s="242"/>
      <c r="U179" s="29"/>
    </row>
    <row r="180" spans="1:21" s="54" customFormat="1" ht="54.9" customHeight="1" thickBot="1" x14ac:dyDescent="0.25">
      <c r="A180" s="442"/>
      <c r="B180" s="445" t="s">
        <v>41</v>
      </c>
      <c r="C180" s="444" t="s">
        <v>3</v>
      </c>
      <c r="D180" s="444" t="s">
        <v>20</v>
      </c>
      <c r="E180" s="444" t="s">
        <v>4</v>
      </c>
      <c r="F180" s="445" t="s">
        <v>5</v>
      </c>
      <c r="G180" s="452" t="s">
        <v>37</v>
      </c>
      <c r="H180" s="447"/>
      <c r="I180" s="448" t="s">
        <v>1494</v>
      </c>
      <c r="J180" s="445" t="s">
        <v>6</v>
      </c>
      <c r="K180" s="449" t="s">
        <v>7</v>
      </c>
      <c r="L180" s="450" t="s">
        <v>8</v>
      </c>
      <c r="M180" s="450" t="s">
        <v>9</v>
      </c>
      <c r="N180" s="450" t="s">
        <v>36</v>
      </c>
      <c r="O180" s="445" t="s">
        <v>10</v>
      </c>
      <c r="P180" s="453" t="s">
        <v>1816</v>
      </c>
      <c r="Q180" s="443" t="s">
        <v>2022</v>
      </c>
      <c r="R180" s="445" t="s">
        <v>1818</v>
      </c>
      <c r="S180" s="450" t="s">
        <v>13</v>
      </c>
      <c r="T180" s="450" t="s">
        <v>40</v>
      </c>
      <c r="U180" s="451" t="s">
        <v>14</v>
      </c>
    </row>
    <row r="181" spans="1:21" ht="70.05" customHeight="1" x14ac:dyDescent="0.2">
      <c r="A181" s="51">
        <v>1</v>
      </c>
      <c r="B181" s="219" t="s">
        <v>671</v>
      </c>
      <c r="C181" s="381" t="s">
        <v>50</v>
      </c>
      <c r="D181" s="166" t="s">
        <v>19</v>
      </c>
      <c r="E181" s="166" t="s">
        <v>167</v>
      </c>
      <c r="F181" s="167" t="s">
        <v>672</v>
      </c>
      <c r="G181" s="247" t="s">
        <v>1771</v>
      </c>
      <c r="H181" s="168" t="s">
        <v>28</v>
      </c>
      <c r="I181" s="306" t="s">
        <v>1495</v>
      </c>
      <c r="J181" s="213" t="s">
        <v>1496</v>
      </c>
      <c r="K181" s="169">
        <v>29</v>
      </c>
      <c r="L181" s="170" t="s">
        <v>673</v>
      </c>
      <c r="M181" s="214" t="s">
        <v>954</v>
      </c>
      <c r="N181" s="63" t="s">
        <v>1037</v>
      </c>
      <c r="O181" s="171" t="s">
        <v>675</v>
      </c>
      <c r="P181" s="386" t="s">
        <v>2124</v>
      </c>
      <c r="Q181" s="392">
        <v>1400004</v>
      </c>
      <c r="R181" s="171" t="s">
        <v>677</v>
      </c>
      <c r="S181" s="377">
        <v>41054</v>
      </c>
      <c r="T181" s="173" t="s">
        <v>1334</v>
      </c>
      <c r="U181" s="174"/>
    </row>
    <row r="182" spans="1:21" s="178" customFormat="1" ht="15" customHeight="1" x14ac:dyDescent="0.2">
      <c r="A182" s="179"/>
      <c r="B182" s="180" t="s">
        <v>933</v>
      </c>
      <c r="C182" s="181"/>
      <c r="D182" s="181"/>
      <c r="E182" s="181"/>
      <c r="F182" s="181"/>
      <c r="G182" s="181"/>
      <c r="H182" s="181"/>
      <c r="I182" s="265"/>
      <c r="J182" s="181"/>
      <c r="K182" s="181"/>
      <c r="L182" s="181"/>
      <c r="M182" s="182"/>
      <c r="N182" s="183"/>
      <c r="O182" s="184"/>
      <c r="P182" s="412"/>
      <c r="Q182" s="393"/>
      <c r="R182" s="184"/>
      <c r="S182" s="185"/>
      <c r="T182" s="185"/>
      <c r="U182" s="179"/>
    </row>
    <row r="183" spans="1:21" s="178" customFormat="1" ht="15" customHeight="1" x14ac:dyDescent="0.2">
      <c r="A183" s="179"/>
      <c r="B183" s="163" t="s">
        <v>1501</v>
      </c>
      <c r="C183" s="188"/>
      <c r="D183" s="188"/>
      <c r="E183" s="188"/>
      <c r="F183" s="188"/>
      <c r="G183" s="188"/>
      <c r="H183" s="188"/>
      <c r="I183" s="188"/>
      <c r="J183" s="188"/>
      <c r="K183" s="188"/>
      <c r="L183" s="188"/>
      <c r="P183" s="413"/>
      <c r="Q183" s="179"/>
      <c r="R183" s="184"/>
      <c r="S183" s="185"/>
      <c r="T183" s="185"/>
      <c r="U183" s="179"/>
    </row>
    <row r="184" spans="1:21" x14ac:dyDescent="0.2">
      <c r="B184" s="189"/>
      <c r="M184" s="72"/>
      <c r="N184" s="71"/>
      <c r="O184" s="71"/>
      <c r="P184" s="414"/>
      <c r="Q184" s="394"/>
      <c r="R184" s="190"/>
      <c r="S184" s="33"/>
      <c r="U184" s="34"/>
    </row>
    <row r="185" spans="1:21" s="194" customFormat="1" ht="19.2" x14ac:dyDescent="0.25">
      <c r="A185" s="191"/>
      <c r="B185" s="192" t="s">
        <v>678</v>
      </c>
      <c r="C185" s="193">
        <f>SUBTOTAL(3,$A$4:$A$182)</f>
        <v>175</v>
      </c>
      <c r="D185" s="193" t="s">
        <v>679</v>
      </c>
      <c r="F185" s="191"/>
      <c r="G185" s="191"/>
      <c r="H185" s="191"/>
      <c r="I185" s="266"/>
      <c r="J185" s="196" t="s">
        <v>707</v>
      </c>
      <c r="K185" s="380">
        <f>SUBTOTAL(9,$K$4:$K$181)</f>
        <v>9667</v>
      </c>
      <c r="L185" s="197" t="s">
        <v>2172</v>
      </c>
      <c r="M185" s="200"/>
      <c r="N185" s="199"/>
      <c r="O185" s="118"/>
      <c r="P185" s="414"/>
      <c r="Q185" s="394"/>
      <c r="R185" s="201"/>
      <c r="S185" s="373"/>
      <c r="T185" s="202"/>
      <c r="U185" s="191"/>
    </row>
    <row r="186" spans="1:21" ht="14.4" x14ac:dyDescent="0.2">
      <c r="M186" s="200"/>
      <c r="N186" s="199"/>
      <c r="O186" s="118"/>
      <c r="P186" s="414"/>
      <c r="Q186" s="394"/>
      <c r="R186" s="190"/>
      <c r="U186" s="29"/>
    </row>
    <row r="187" spans="1:21" x14ac:dyDescent="0.2">
      <c r="U187" s="29"/>
    </row>
    <row r="188" spans="1:21" x14ac:dyDescent="0.2">
      <c r="U188" s="29"/>
    </row>
    <row r="189" spans="1:21" x14ac:dyDescent="0.2">
      <c r="U189" s="29"/>
    </row>
  </sheetData>
  <customSheetViews>
    <customSheetView guid="{FAE23E4F-5617-47E6-A159-5AA02A53DFD8}" scale="70" showPageBreaks="1" fitToPage="1" printArea="1" showAutoFilter="1" view="pageBreakPreview" topLeftCell="AC109">
      <selection activeCell="AR113" sqref="AR113"/>
      <pageMargins left="0.27559055118110237" right="0.19685039370078741" top="0.27559055118110237" bottom="0.27559055118110237" header="0" footer="0"/>
      <printOptions horizontalCentered="1"/>
      <pageSetup paperSize="9" scale="29" fitToHeight="0" orientation="landscape" r:id="rId1"/>
      <headerFooter alignWithMargins="0">
        <oddFooter>&amp;C&amp;P / &amp;N</oddFooter>
      </headerFooter>
      <autoFilter ref="B3:AG175"/>
    </customSheetView>
  </customSheetViews>
  <phoneticPr fontId="2"/>
  <conditionalFormatting sqref="D147:E147">
    <cfRule type="duplicateValues" dxfId="1" priority="1"/>
  </conditionalFormatting>
  <dataValidations disablePrompts="1" count="2">
    <dataValidation type="list" allowBlank="1" showInputMessage="1" showErrorMessage="1" sqref="H152:H153">
      <formula1>#REF!</formula1>
    </dataValidation>
    <dataValidation type="list" allowBlank="1" showInputMessage="1" showErrorMessage="1" sqref="H154:H160 H4:H131 H181">
      <formula1>#REF!</formula1>
    </dataValidation>
  </dataValidations>
  <printOptions horizontalCentered="1"/>
  <pageMargins left="0.27559055118110237" right="0.19685039370078741" top="0.27559055118110237" bottom="0.27559055118110237" header="0" footer="0"/>
  <pageSetup paperSize="9" scale="49" fitToHeight="0" orientation="landscape" r:id="rId2"/>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
  <sheetViews>
    <sheetView view="pageBreakPreview" zoomScale="70" zoomScaleNormal="70" zoomScaleSheetLayoutView="70" workbookViewId="0">
      <pane ySplit="3" topLeftCell="A4" activePane="bottomLeft" state="frozen"/>
      <selection activeCell="B1" sqref="B1"/>
      <selection pane="bottomLeft"/>
    </sheetView>
  </sheetViews>
  <sheetFormatPr defaultRowHeight="13.2" x14ac:dyDescent="0.2"/>
  <cols>
    <col min="1" max="1" width="9" bestFit="1" customWidth="1"/>
    <col min="2" max="2" width="25.21875" customWidth="1"/>
    <col min="3" max="3" width="21.109375" customWidth="1"/>
    <col min="5" max="5" width="14.77734375" customWidth="1"/>
    <col min="6" max="6" width="13.88671875" customWidth="1"/>
    <col min="9" max="9" width="22.88671875" customWidth="1"/>
    <col min="10" max="10" width="15.21875" customWidth="1"/>
    <col min="11" max="11" width="9" bestFit="1" customWidth="1"/>
    <col min="12" max="12" width="14.44140625" customWidth="1"/>
    <col min="13" max="14" width="10.109375" bestFit="1" customWidth="1"/>
    <col min="15" max="15" width="24" customWidth="1"/>
    <col min="16" max="16" width="12.77734375" customWidth="1"/>
    <col min="17" max="17" width="18" customWidth="1"/>
    <col min="18" max="18" width="10.109375" bestFit="1" customWidth="1"/>
    <col min="19" max="19" width="11.77734375" customWidth="1"/>
  </cols>
  <sheetData>
    <row r="1" spans="1:19" ht="23.4" x14ac:dyDescent="0.2">
      <c r="A1" s="13"/>
      <c r="B1" s="20" t="s">
        <v>936</v>
      </c>
      <c r="S1" s="384"/>
    </row>
    <row r="2" spans="1:19" ht="23.4" x14ac:dyDescent="0.2">
      <c r="B2" s="21" t="s">
        <v>937</v>
      </c>
      <c r="C2" s="22"/>
      <c r="D2" s="22"/>
      <c r="E2" s="22"/>
      <c r="F2" s="10"/>
      <c r="G2" s="11"/>
      <c r="H2" s="10"/>
      <c r="I2" s="23"/>
      <c r="J2" s="23"/>
      <c r="P2" s="464" t="s">
        <v>2193</v>
      </c>
      <c r="Q2" s="464"/>
      <c r="R2" s="464"/>
      <c r="S2" s="464"/>
    </row>
    <row r="3" spans="1:19" ht="122.4" customHeight="1" thickBot="1" x14ac:dyDescent="0.25">
      <c r="A3" s="337" t="s">
        <v>2</v>
      </c>
      <c r="B3" s="337" t="s">
        <v>938</v>
      </c>
      <c r="C3" s="338" t="s">
        <v>3</v>
      </c>
      <c r="D3" s="338" t="s">
        <v>20</v>
      </c>
      <c r="E3" s="338" t="s">
        <v>4</v>
      </c>
      <c r="F3" s="337" t="s">
        <v>5</v>
      </c>
      <c r="G3" s="338" t="s">
        <v>939</v>
      </c>
      <c r="H3" s="338" t="s">
        <v>932</v>
      </c>
      <c r="I3" s="339"/>
      <c r="J3" s="337" t="s">
        <v>6</v>
      </c>
      <c r="K3" s="340" t="s">
        <v>7</v>
      </c>
      <c r="L3" s="341" t="s">
        <v>8</v>
      </c>
      <c r="M3" s="341" t="s">
        <v>940</v>
      </c>
      <c r="N3" s="341" t="s">
        <v>941</v>
      </c>
      <c r="O3" s="337" t="s">
        <v>10</v>
      </c>
      <c r="P3" s="337" t="s">
        <v>11</v>
      </c>
      <c r="Q3" s="337" t="s">
        <v>12</v>
      </c>
      <c r="R3" s="341" t="s">
        <v>13</v>
      </c>
      <c r="S3" s="341" t="s">
        <v>942</v>
      </c>
    </row>
    <row r="4" spans="1:19" ht="62.25" customHeight="1" x14ac:dyDescent="0.2">
      <c r="A4" s="345">
        <v>1</v>
      </c>
      <c r="B4" s="388" t="s">
        <v>2134</v>
      </c>
      <c r="C4" s="369" t="s">
        <v>15</v>
      </c>
      <c r="D4" s="212" t="s">
        <v>81</v>
      </c>
      <c r="E4" s="212" t="s">
        <v>167</v>
      </c>
      <c r="F4" s="213" t="s">
        <v>118</v>
      </c>
      <c r="G4" s="244" t="s">
        <v>39</v>
      </c>
      <c r="H4" s="367" t="s">
        <v>26</v>
      </c>
      <c r="I4" s="366" t="s">
        <v>2135</v>
      </c>
      <c r="J4" s="5" t="s">
        <v>1852</v>
      </c>
      <c r="K4" s="427">
        <v>60</v>
      </c>
      <c r="L4" s="214" t="s">
        <v>2138</v>
      </c>
      <c r="M4" s="350">
        <v>45444</v>
      </c>
      <c r="N4" s="350">
        <v>45444</v>
      </c>
      <c r="O4" s="422" t="s">
        <v>2137</v>
      </c>
      <c r="P4" s="370" t="s">
        <v>1984</v>
      </c>
      <c r="Q4" s="370" t="s">
        <v>2136</v>
      </c>
      <c r="R4" s="8">
        <v>45083</v>
      </c>
      <c r="S4" s="351" t="s">
        <v>39</v>
      </c>
    </row>
    <row r="5" spans="1:19" ht="62.25" customHeight="1" x14ac:dyDescent="0.2">
      <c r="A5" s="345">
        <v>2</v>
      </c>
      <c r="B5" s="388" t="s">
        <v>2155</v>
      </c>
      <c r="C5" s="369" t="s">
        <v>15</v>
      </c>
      <c r="D5" s="212" t="s">
        <v>81</v>
      </c>
      <c r="E5" s="212" t="s">
        <v>167</v>
      </c>
      <c r="F5" s="213" t="s">
        <v>118</v>
      </c>
      <c r="G5" s="244" t="s">
        <v>39</v>
      </c>
      <c r="H5" s="367" t="s">
        <v>26</v>
      </c>
      <c r="I5" s="366" t="s">
        <v>2156</v>
      </c>
      <c r="J5" s="5" t="s">
        <v>1852</v>
      </c>
      <c r="K5" s="427">
        <v>54</v>
      </c>
      <c r="L5" s="214" t="s">
        <v>2157</v>
      </c>
      <c r="M5" s="350">
        <v>45505</v>
      </c>
      <c r="N5" s="350">
        <v>45505</v>
      </c>
      <c r="O5" s="422" t="s">
        <v>2158</v>
      </c>
      <c r="P5" s="370" t="s">
        <v>2159</v>
      </c>
      <c r="Q5" s="370" t="s">
        <v>2160</v>
      </c>
      <c r="R5" s="8">
        <v>45212</v>
      </c>
      <c r="S5" s="351" t="s">
        <v>39</v>
      </c>
    </row>
    <row r="6" spans="1:19" ht="62.25" customHeight="1" x14ac:dyDescent="0.2">
      <c r="A6" s="345">
        <v>3</v>
      </c>
      <c r="B6" s="5" t="s">
        <v>2179</v>
      </c>
      <c r="C6" s="212" t="s">
        <v>15</v>
      </c>
      <c r="D6" s="212" t="s">
        <v>1887</v>
      </c>
      <c r="E6" s="59" t="s">
        <v>51</v>
      </c>
      <c r="F6" s="213" t="s">
        <v>118</v>
      </c>
      <c r="G6" s="214" t="s">
        <v>2180</v>
      </c>
      <c r="H6" s="367" t="s">
        <v>2181</v>
      </c>
      <c r="I6" s="366" t="s">
        <v>2182</v>
      </c>
      <c r="J6" s="5" t="s">
        <v>1852</v>
      </c>
      <c r="K6" s="427">
        <v>200</v>
      </c>
      <c r="L6" s="214" t="s">
        <v>2183</v>
      </c>
      <c r="M6" s="410" t="s">
        <v>2187</v>
      </c>
      <c r="N6" s="410" t="s">
        <v>2187</v>
      </c>
      <c r="O6" s="422" t="s">
        <v>2184</v>
      </c>
      <c r="P6" s="370" t="s">
        <v>2185</v>
      </c>
      <c r="Q6" s="370" t="s">
        <v>2186</v>
      </c>
      <c r="R6" s="8">
        <v>45352</v>
      </c>
      <c r="S6" s="351" t="s">
        <v>39</v>
      </c>
    </row>
    <row r="7" spans="1:19" ht="15.6" x14ac:dyDescent="0.2">
      <c r="A7" s="354" t="s">
        <v>1522</v>
      </c>
      <c r="B7" s="356"/>
      <c r="C7" s="357"/>
      <c r="D7" s="357"/>
      <c r="E7" s="357"/>
      <c r="F7" s="348"/>
      <c r="G7" s="269"/>
      <c r="H7" s="353"/>
      <c r="I7" s="356"/>
      <c r="J7" s="356"/>
      <c r="K7" s="358"/>
      <c r="L7" s="269"/>
      <c r="M7" s="359"/>
      <c r="N7" s="359"/>
      <c r="O7" s="356"/>
      <c r="P7" s="356"/>
      <c r="Q7" s="356"/>
      <c r="R7" s="359"/>
      <c r="S7" s="360"/>
    </row>
    <row r="8" spans="1:19" ht="15.6" x14ac:dyDescent="0.2">
      <c r="B8" s="355"/>
      <c r="C8" s="355"/>
      <c r="D8" s="355"/>
      <c r="E8" s="355"/>
      <c r="F8" s="355"/>
      <c r="G8" s="355"/>
      <c r="H8" s="24"/>
      <c r="I8" s="355"/>
      <c r="J8" s="355"/>
      <c r="K8" s="355"/>
      <c r="L8" s="355"/>
      <c r="M8" s="355"/>
      <c r="N8" s="355"/>
      <c r="O8" s="355"/>
      <c r="P8" s="355"/>
      <c r="Q8" s="355"/>
      <c r="R8" s="355"/>
      <c r="S8" s="355"/>
    </row>
    <row r="9" spans="1:19" ht="15.6" x14ac:dyDescent="0.2">
      <c r="A9" s="24"/>
      <c r="B9" s="24"/>
      <c r="C9" s="24"/>
      <c r="D9" s="24"/>
      <c r="E9" s="24"/>
      <c r="F9" s="24"/>
      <c r="G9" s="24"/>
      <c r="H9" s="24"/>
      <c r="I9" s="24"/>
      <c r="J9" s="24"/>
      <c r="K9" s="24"/>
      <c r="L9" s="24"/>
      <c r="M9" s="24"/>
      <c r="N9" s="24"/>
      <c r="O9" s="24"/>
      <c r="P9" s="24"/>
      <c r="Q9" s="24"/>
      <c r="R9" s="24"/>
      <c r="S9" s="24"/>
    </row>
    <row r="10" spans="1:19" ht="15.6" x14ac:dyDescent="0.2">
      <c r="A10" s="24"/>
      <c r="B10" s="24"/>
      <c r="C10" s="24"/>
      <c r="D10" s="24"/>
      <c r="E10" s="24"/>
      <c r="F10" s="24"/>
      <c r="G10" s="24"/>
      <c r="H10" s="24"/>
      <c r="I10" s="24"/>
      <c r="J10" s="24"/>
      <c r="K10" s="24"/>
      <c r="L10" s="24"/>
      <c r="M10" s="24"/>
      <c r="N10" s="24"/>
      <c r="O10" s="24"/>
      <c r="P10" s="24"/>
      <c r="Q10" s="24"/>
      <c r="R10" s="24"/>
      <c r="S10" s="24"/>
    </row>
    <row r="11" spans="1:19" ht="15.6" x14ac:dyDescent="0.2">
      <c r="A11" s="24"/>
      <c r="B11" s="24"/>
      <c r="C11" s="24"/>
      <c r="D11" s="24"/>
      <c r="E11" s="24"/>
      <c r="F11" s="24"/>
      <c r="G11" s="24"/>
      <c r="I11" s="24"/>
      <c r="J11" s="24"/>
      <c r="K11" s="24"/>
      <c r="L11" s="24"/>
      <c r="M11" s="24"/>
      <c r="N11" s="24"/>
      <c r="O11" s="24"/>
      <c r="P11" s="24"/>
      <c r="Q11" s="24"/>
      <c r="R11" s="24"/>
      <c r="S11" s="24"/>
    </row>
  </sheetData>
  <customSheetViews>
    <customSheetView guid="{FAE23E4F-5617-47E6-A159-5AA02A53DFD8}" scale="70" showPageBreaks="1" fitToPage="1" printArea="1" view="pageBreakPreview">
      <selection activeCell="B4" sqref="B4"/>
      <colBreaks count="1" manualBreakCount="1">
        <brk id="23" max="1048575" man="1"/>
      </colBreaks>
      <pageMargins left="0.7" right="0.7" top="0.75" bottom="0.75" header="0.3" footer="0.3"/>
      <pageSetup paperSize="9" scale="42" orientation="landscape" r:id="rId1"/>
    </customSheetView>
  </customSheetViews>
  <mergeCells count="1">
    <mergeCell ref="P2:S2"/>
  </mergeCells>
  <phoneticPr fontId="2"/>
  <pageMargins left="0.7" right="0.7" top="0.75" bottom="0.75" header="0.3" footer="0.3"/>
  <pageSetup paperSize="9" scale="49" orientation="landscap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83"/>
  <sheetViews>
    <sheetView view="pageBreakPreview" zoomScale="70" zoomScaleNormal="70" zoomScaleSheetLayoutView="70" workbookViewId="0">
      <pane xSplit="3" ySplit="3" topLeftCell="D103" activePane="bottomRight" state="frozen"/>
      <selection pane="topRight" activeCell="D1" sqref="D1"/>
      <selection pane="bottomLeft" activeCell="A4" sqref="A4"/>
      <selection pane="bottomRight" activeCell="C155" sqref="C155"/>
    </sheetView>
  </sheetViews>
  <sheetFormatPr defaultColWidth="9" defaultRowHeight="13.2" x14ac:dyDescent="0.2"/>
  <cols>
    <col min="1" max="1" width="5.21875" style="26" bestFit="1" customWidth="1"/>
    <col min="2" max="2" width="4.44140625" style="29" customWidth="1"/>
    <col min="3" max="3" width="26.44140625" style="165" customWidth="1"/>
    <col min="4" max="4" width="13.6640625" style="26" customWidth="1"/>
    <col min="5" max="5" width="7.77734375" style="26" customWidth="1"/>
    <col min="6" max="6" width="8.21875" style="26" customWidth="1"/>
    <col min="7" max="7" width="13.21875" style="29" customWidth="1"/>
    <col min="8" max="8" width="13.21875" style="27" customWidth="1"/>
    <col min="9" max="9" width="8.109375" style="29" customWidth="1"/>
    <col min="10" max="10" width="20.44140625" style="255" customWidth="1"/>
    <col min="11" max="11" width="11.109375" style="30" customWidth="1"/>
    <col min="12" max="12" width="6.21875" style="26" customWidth="1"/>
    <col min="13" max="13" width="9.109375" style="31" customWidth="1"/>
    <col min="14" max="14" width="12.109375" style="30" customWidth="1"/>
    <col min="15" max="16" width="20.109375" style="30" customWidth="1"/>
    <col min="17" max="18" width="9.33203125" style="32" customWidth="1"/>
    <col min="19" max="19" width="23.77734375" style="33" customWidth="1"/>
    <col min="20" max="20" width="10.33203125" style="33" customWidth="1"/>
    <col min="21" max="21" width="13.109375" style="33" customWidth="1"/>
    <col min="22" max="22" width="11" style="34" customWidth="1"/>
    <col min="23" max="23" width="12.88671875" style="34" customWidth="1"/>
    <col min="24" max="24" width="25.77734375" style="26" customWidth="1"/>
    <col min="25" max="26" width="15.6640625" style="36" customWidth="1"/>
    <col min="27" max="27" width="8.21875" style="26" customWidth="1"/>
    <col min="28" max="28" width="20.33203125" style="26" customWidth="1"/>
    <col min="29" max="29" width="10.44140625" style="36" bestFit="1" customWidth="1"/>
    <col min="30" max="30" width="9" style="26" hidden="1" customWidth="1"/>
    <col min="31" max="31" width="9.21875" style="26" bestFit="1" customWidth="1"/>
    <col min="32" max="32" width="13" style="26" bestFit="1" customWidth="1"/>
    <col min="33" max="33" width="11.33203125" style="37" customWidth="1"/>
    <col min="34" max="36" width="9" style="26"/>
    <col min="37" max="37" width="9" style="36"/>
    <col min="38" max="16384" width="9" style="26"/>
  </cols>
  <sheetData>
    <row r="1" spans="1:38" ht="42.75" customHeight="1" x14ac:dyDescent="0.3">
      <c r="B1" s="27"/>
      <c r="C1" s="28" t="s">
        <v>769</v>
      </c>
      <c r="X1" s="35" t="s">
        <v>1815</v>
      </c>
    </row>
    <row r="2" spans="1:38" ht="34.5" customHeight="1" x14ac:dyDescent="0.2">
      <c r="C2" s="38" t="s">
        <v>38</v>
      </c>
      <c r="G2" s="39"/>
      <c r="H2" s="40"/>
      <c r="I2" s="39"/>
      <c r="Q2" s="41"/>
      <c r="R2" s="41"/>
      <c r="S2" s="42"/>
      <c r="T2" s="42"/>
      <c r="U2" s="42"/>
      <c r="V2" s="43"/>
      <c r="W2" s="43"/>
      <c r="X2" s="39"/>
    </row>
    <row r="3" spans="1:38" s="54" customFormat="1" ht="54.9" customHeight="1" thickBot="1" x14ac:dyDescent="0.25">
      <c r="A3" s="44" t="s">
        <v>21</v>
      </c>
      <c r="B3" s="45" t="s">
        <v>2</v>
      </c>
      <c r="C3" s="45" t="s">
        <v>41</v>
      </c>
      <c r="D3" s="46" t="s">
        <v>3</v>
      </c>
      <c r="E3" s="46" t="s">
        <v>20</v>
      </c>
      <c r="F3" s="46" t="s">
        <v>4</v>
      </c>
      <c r="G3" s="45" t="s">
        <v>5</v>
      </c>
      <c r="H3" s="47" t="s">
        <v>37</v>
      </c>
      <c r="I3" s="48"/>
      <c r="J3" s="256" t="s">
        <v>932</v>
      </c>
      <c r="K3" s="45" t="s">
        <v>6</v>
      </c>
      <c r="L3" s="49" t="s">
        <v>7</v>
      </c>
      <c r="M3" s="50" t="s">
        <v>8</v>
      </c>
      <c r="N3" s="45" t="s">
        <v>43</v>
      </c>
      <c r="O3" s="45" t="s">
        <v>44</v>
      </c>
      <c r="P3" s="1" t="s">
        <v>42</v>
      </c>
      <c r="Q3" s="50" t="s">
        <v>9</v>
      </c>
      <c r="R3" s="50" t="s">
        <v>36</v>
      </c>
      <c r="S3" s="45" t="s">
        <v>10</v>
      </c>
      <c r="T3" s="274" t="s">
        <v>1817</v>
      </c>
      <c r="U3" s="274" t="s">
        <v>1819</v>
      </c>
      <c r="V3" s="50" t="s">
        <v>13</v>
      </c>
      <c r="W3" s="50" t="s">
        <v>40</v>
      </c>
      <c r="X3" s="50" t="s">
        <v>14</v>
      </c>
      <c r="Y3" s="51" t="s">
        <v>22</v>
      </c>
      <c r="Z3" s="51" t="s">
        <v>34</v>
      </c>
      <c r="AA3" s="52" t="s">
        <v>48</v>
      </c>
      <c r="AB3" s="53"/>
      <c r="AC3" s="51" t="s">
        <v>818</v>
      </c>
      <c r="AE3" s="54" t="s">
        <v>822</v>
      </c>
      <c r="AG3" s="55" t="s">
        <v>934</v>
      </c>
      <c r="AH3" s="54" t="s">
        <v>935</v>
      </c>
      <c r="AJ3" s="279" t="s">
        <v>1830</v>
      </c>
      <c r="AK3" s="36"/>
    </row>
    <row r="4" spans="1:38" s="71" customFormat="1" ht="98.25" customHeight="1" thickTop="1" x14ac:dyDescent="0.2">
      <c r="A4" s="56">
        <v>70</v>
      </c>
      <c r="B4" s="57">
        <v>31</v>
      </c>
      <c r="C4" s="291" t="s">
        <v>222</v>
      </c>
      <c r="D4" s="59" t="s">
        <v>50</v>
      </c>
      <c r="E4" s="59" t="s">
        <v>178</v>
      </c>
      <c r="F4" s="59" t="s">
        <v>223</v>
      </c>
      <c r="G4" s="60" t="s">
        <v>52</v>
      </c>
      <c r="H4" s="244" t="s">
        <v>1689</v>
      </c>
      <c r="I4" s="61" t="s">
        <v>23</v>
      </c>
      <c r="J4" s="257" t="s">
        <v>224</v>
      </c>
      <c r="K4" s="60" t="s">
        <v>1107</v>
      </c>
      <c r="L4" s="62">
        <v>60</v>
      </c>
      <c r="M4" s="63" t="s">
        <v>225</v>
      </c>
      <c r="N4" s="78" t="s">
        <v>35</v>
      </c>
      <c r="O4" s="77" t="s">
        <v>226</v>
      </c>
      <c r="P4" s="2" t="s">
        <v>1563</v>
      </c>
      <c r="Q4" s="221">
        <v>38534</v>
      </c>
      <c r="R4" s="63" t="s">
        <v>56</v>
      </c>
      <c r="S4" s="64" t="s">
        <v>227</v>
      </c>
      <c r="T4" s="218" t="s">
        <v>1814</v>
      </c>
      <c r="U4" s="65" t="s">
        <v>228</v>
      </c>
      <c r="V4" s="79" t="s">
        <v>1109</v>
      </c>
      <c r="W4" s="66" t="s">
        <v>39</v>
      </c>
      <c r="X4" s="324" t="s">
        <v>1822</v>
      </c>
      <c r="Y4" s="68" t="s">
        <v>1110</v>
      </c>
      <c r="Z4" s="89" t="s">
        <v>1111</v>
      </c>
      <c r="AA4" s="90"/>
      <c r="AB4" s="81"/>
      <c r="AC4" s="57"/>
      <c r="AE4" s="71" t="str">
        <f t="shared" ref="AE4:AE14" si="0">LEFT(Y:Y,3)</f>
        <v>331</v>
      </c>
      <c r="AF4" s="71" t="str">
        <f t="shared" ref="AF4:AF14" si="1">IF(OR(AE4="330",AE4="338"),"区内特別郵便","")</f>
        <v/>
      </c>
      <c r="AG4" s="72">
        <v>38534</v>
      </c>
      <c r="AH4" s="73">
        <v>60</v>
      </c>
      <c r="AJ4" s="281">
        <v>11101</v>
      </c>
      <c r="AK4" s="281"/>
    </row>
    <row r="5" spans="1:38" s="71" customFormat="1" ht="78.75" customHeight="1" x14ac:dyDescent="0.2">
      <c r="A5" s="74">
        <v>219</v>
      </c>
      <c r="B5" s="57">
        <v>62</v>
      </c>
      <c r="C5" s="75" t="s">
        <v>388</v>
      </c>
      <c r="D5" s="102" t="s">
        <v>50</v>
      </c>
      <c r="E5" s="59" t="s">
        <v>19</v>
      </c>
      <c r="F5" s="59" t="s">
        <v>51</v>
      </c>
      <c r="G5" s="99" t="s">
        <v>52</v>
      </c>
      <c r="H5" s="244" t="s">
        <v>1713</v>
      </c>
      <c r="I5" s="109" t="s">
        <v>23</v>
      </c>
      <c r="J5" s="261" t="s">
        <v>1207</v>
      </c>
      <c r="K5" s="60" t="s">
        <v>1208</v>
      </c>
      <c r="L5" s="104">
        <v>45</v>
      </c>
      <c r="M5" s="63" t="s">
        <v>389</v>
      </c>
      <c r="N5" s="78" t="s">
        <v>35</v>
      </c>
      <c r="O5" s="78" t="s">
        <v>1</v>
      </c>
      <c r="P5" s="2" t="s">
        <v>1585</v>
      </c>
      <c r="Q5" s="222">
        <v>40452</v>
      </c>
      <c r="R5" s="105" t="s">
        <v>1204</v>
      </c>
      <c r="S5" s="64" t="s">
        <v>390</v>
      </c>
      <c r="T5" s="106" t="s">
        <v>233</v>
      </c>
      <c r="U5" s="106" t="s">
        <v>234</v>
      </c>
      <c r="V5" s="76" t="s">
        <v>1209</v>
      </c>
      <c r="W5" s="66" t="s">
        <v>39</v>
      </c>
      <c r="X5" s="108"/>
      <c r="Y5" s="57" t="s">
        <v>1210</v>
      </c>
      <c r="Z5" s="57" t="s">
        <v>1211</v>
      </c>
      <c r="AA5" s="90"/>
      <c r="AB5" s="81"/>
      <c r="AC5" s="57"/>
      <c r="AE5" s="71" t="str">
        <f t="shared" si="0"/>
        <v>331</v>
      </c>
      <c r="AF5" s="71" t="str">
        <f t="shared" si="1"/>
        <v/>
      </c>
      <c r="AG5" s="72">
        <v>40452</v>
      </c>
      <c r="AH5" s="73">
        <v>45</v>
      </c>
      <c r="AJ5" s="281">
        <v>11101</v>
      </c>
      <c r="AK5" s="281"/>
    </row>
    <row r="6" spans="1:38" s="71" customFormat="1" ht="78.75" customHeight="1" x14ac:dyDescent="0.2">
      <c r="A6" s="74">
        <v>230</v>
      </c>
      <c r="B6" s="57">
        <v>65</v>
      </c>
      <c r="C6" s="75" t="s">
        <v>688</v>
      </c>
      <c r="D6" s="112" t="s">
        <v>50</v>
      </c>
      <c r="E6" s="59" t="s">
        <v>19</v>
      </c>
      <c r="F6" s="59" t="s">
        <v>183</v>
      </c>
      <c r="G6" s="99" t="s">
        <v>52</v>
      </c>
      <c r="H6" s="244" t="s">
        <v>1776</v>
      </c>
      <c r="I6" s="109" t="s">
        <v>16</v>
      </c>
      <c r="J6" s="258" t="s">
        <v>817</v>
      </c>
      <c r="K6" s="60" t="s">
        <v>1021</v>
      </c>
      <c r="L6" s="113">
        <v>74</v>
      </c>
      <c r="M6" s="63" t="s">
        <v>403</v>
      </c>
      <c r="N6" s="78" t="s">
        <v>404</v>
      </c>
      <c r="O6" s="78" t="s">
        <v>163</v>
      </c>
      <c r="P6" s="2" t="s">
        <v>405</v>
      </c>
      <c r="Q6" s="223">
        <v>40544</v>
      </c>
      <c r="R6" s="76" t="s">
        <v>902</v>
      </c>
      <c r="S6" s="64" t="s">
        <v>406</v>
      </c>
      <c r="T6" s="64" t="s">
        <v>858</v>
      </c>
      <c r="U6" s="64" t="s">
        <v>859</v>
      </c>
      <c r="V6" s="76" t="s">
        <v>407</v>
      </c>
      <c r="W6" s="66" t="s">
        <v>39</v>
      </c>
      <c r="X6" s="80" t="s">
        <v>1820</v>
      </c>
      <c r="Y6" s="60" t="s">
        <v>784</v>
      </c>
      <c r="Z6" s="57" t="s">
        <v>1022</v>
      </c>
      <c r="AA6" s="90"/>
      <c r="AB6" s="81"/>
      <c r="AC6" s="57"/>
      <c r="AE6" s="71" t="str">
        <f t="shared" si="0"/>
        <v>331</v>
      </c>
      <c r="AF6" s="71" t="str">
        <f t="shared" si="1"/>
        <v/>
      </c>
      <c r="AG6" s="72">
        <v>40544</v>
      </c>
      <c r="AH6" s="73">
        <v>74</v>
      </c>
      <c r="AJ6" s="281">
        <v>11101</v>
      </c>
      <c r="AK6" s="281"/>
    </row>
    <row r="7" spans="1:38" s="83" customFormat="1" ht="78.75" customHeight="1" x14ac:dyDescent="0.2">
      <c r="A7" s="286"/>
      <c r="B7" s="57">
        <v>71</v>
      </c>
      <c r="C7" s="75" t="s">
        <v>436</v>
      </c>
      <c r="D7" s="112" t="s">
        <v>50</v>
      </c>
      <c r="E7" s="59" t="s">
        <v>19</v>
      </c>
      <c r="F7" s="59" t="s">
        <v>51</v>
      </c>
      <c r="G7" s="99" t="s">
        <v>52</v>
      </c>
      <c r="H7" s="244" t="s">
        <v>1720</v>
      </c>
      <c r="I7" s="109" t="s">
        <v>16</v>
      </c>
      <c r="J7" s="258" t="s">
        <v>437</v>
      </c>
      <c r="K7" s="60" t="s">
        <v>1244</v>
      </c>
      <c r="L7" s="113">
        <v>60</v>
      </c>
      <c r="M7" s="63" t="s">
        <v>438</v>
      </c>
      <c r="N7" s="78" t="s">
        <v>35</v>
      </c>
      <c r="O7" s="78" t="s">
        <v>1</v>
      </c>
      <c r="P7" s="2" t="s">
        <v>1592</v>
      </c>
      <c r="Q7" s="223">
        <v>40756</v>
      </c>
      <c r="R7" s="76" t="s">
        <v>1245</v>
      </c>
      <c r="S7" s="64" t="s">
        <v>439</v>
      </c>
      <c r="T7" s="65" t="s">
        <v>440</v>
      </c>
      <c r="U7" s="65" t="s">
        <v>441</v>
      </c>
      <c r="V7" s="76" t="s">
        <v>1246</v>
      </c>
      <c r="W7" s="66" t="s">
        <v>39</v>
      </c>
      <c r="X7" s="108"/>
      <c r="Y7" s="57" t="s">
        <v>1247</v>
      </c>
      <c r="Z7" s="57" t="s">
        <v>1248</v>
      </c>
      <c r="AA7" s="90"/>
      <c r="AB7" s="91"/>
      <c r="AC7" s="57"/>
      <c r="AD7" s="71"/>
      <c r="AE7" s="71" t="str">
        <f t="shared" si="0"/>
        <v>331</v>
      </c>
      <c r="AF7" s="71" t="str">
        <f t="shared" si="1"/>
        <v/>
      </c>
      <c r="AG7" s="72">
        <v>40756</v>
      </c>
      <c r="AH7" s="73">
        <v>60</v>
      </c>
      <c r="AI7" s="71"/>
      <c r="AJ7" s="281">
        <v>11101</v>
      </c>
      <c r="AK7" s="281"/>
      <c r="AL7" s="71"/>
    </row>
    <row r="8" spans="1:38" s="83" customFormat="1" ht="78.75" customHeight="1" x14ac:dyDescent="0.2">
      <c r="A8" s="286"/>
      <c r="B8" s="57">
        <v>82</v>
      </c>
      <c r="C8" s="75" t="s">
        <v>487</v>
      </c>
      <c r="D8" s="112" t="s">
        <v>50</v>
      </c>
      <c r="E8" s="59" t="s">
        <v>19</v>
      </c>
      <c r="F8" s="59" t="s">
        <v>183</v>
      </c>
      <c r="G8" s="99" t="s">
        <v>52</v>
      </c>
      <c r="H8" s="244" t="s">
        <v>1731</v>
      </c>
      <c r="I8" s="109" t="s">
        <v>16</v>
      </c>
      <c r="J8" s="258" t="s">
        <v>488</v>
      </c>
      <c r="K8" s="77" t="s">
        <v>1290</v>
      </c>
      <c r="L8" s="113">
        <v>36</v>
      </c>
      <c r="M8" s="76" t="s">
        <v>489</v>
      </c>
      <c r="N8" s="78" t="s">
        <v>35</v>
      </c>
      <c r="O8" s="78" t="s">
        <v>1</v>
      </c>
      <c r="P8" s="2" t="s">
        <v>1598</v>
      </c>
      <c r="Q8" s="221">
        <v>40969</v>
      </c>
      <c r="R8" s="63" t="s">
        <v>1291</v>
      </c>
      <c r="S8" s="65" t="s">
        <v>490</v>
      </c>
      <c r="T8" s="218" t="s">
        <v>1814</v>
      </c>
      <c r="U8" s="64" t="s">
        <v>383</v>
      </c>
      <c r="V8" s="79" t="s">
        <v>1292</v>
      </c>
      <c r="W8" s="66" t="s">
        <v>39</v>
      </c>
      <c r="X8" s="216" t="s">
        <v>1821</v>
      </c>
      <c r="Y8" s="57" t="s">
        <v>907</v>
      </c>
      <c r="Z8" s="57" t="s">
        <v>1293</v>
      </c>
      <c r="AA8" s="90"/>
      <c r="AB8" s="81"/>
      <c r="AC8" s="57"/>
      <c r="AD8" s="71"/>
      <c r="AE8" s="71" t="str">
        <f t="shared" si="0"/>
        <v>331</v>
      </c>
      <c r="AF8" s="71" t="str">
        <f t="shared" si="1"/>
        <v/>
      </c>
      <c r="AG8" s="72">
        <v>40969</v>
      </c>
      <c r="AH8" s="73">
        <v>36</v>
      </c>
      <c r="AI8" s="71"/>
      <c r="AJ8" s="281">
        <v>11101</v>
      </c>
      <c r="AK8" s="281"/>
      <c r="AL8" s="71"/>
    </row>
    <row r="9" spans="1:38" s="71" customFormat="1" ht="78.75" customHeight="1" x14ac:dyDescent="0.2">
      <c r="A9" s="286"/>
      <c r="B9" s="57">
        <v>83</v>
      </c>
      <c r="C9" s="75" t="s">
        <v>851</v>
      </c>
      <c r="D9" s="112" t="s">
        <v>50</v>
      </c>
      <c r="E9" s="59" t="s">
        <v>19</v>
      </c>
      <c r="F9" s="59" t="s">
        <v>183</v>
      </c>
      <c r="G9" s="99" t="s">
        <v>52</v>
      </c>
      <c r="H9" s="244" t="s">
        <v>1732</v>
      </c>
      <c r="I9" s="109" t="s">
        <v>16</v>
      </c>
      <c r="J9" s="258" t="s">
        <v>491</v>
      </c>
      <c r="K9" s="77" t="s">
        <v>951</v>
      </c>
      <c r="L9" s="113">
        <v>50</v>
      </c>
      <c r="M9" s="76" t="s">
        <v>492</v>
      </c>
      <c r="N9" s="78" t="s">
        <v>35</v>
      </c>
      <c r="O9" s="78" t="s">
        <v>1</v>
      </c>
      <c r="P9" s="2" t="s">
        <v>852</v>
      </c>
      <c r="Q9" s="221">
        <v>41030</v>
      </c>
      <c r="R9" s="63" t="s">
        <v>952</v>
      </c>
      <c r="S9" s="65" t="s">
        <v>493</v>
      </c>
      <c r="T9" s="64" t="s">
        <v>494</v>
      </c>
      <c r="U9" s="64" t="s">
        <v>495</v>
      </c>
      <c r="V9" s="79" t="s">
        <v>1011</v>
      </c>
      <c r="W9" s="66" t="s">
        <v>39</v>
      </c>
      <c r="X9" s="108"/>
      <c r="Y9" s="57" t="s">
        <v>1012</v>
      </c>
      <c r="Z9" s="57" t="s">
        <v>1013</v>
      </c>
      <c r="AA9" s="90"/>
      <c r="AB9" s="81"/>
      <c r="AC9" s="57"/>
      <c r="AE9" s="71" t="str">
        <f t="shared" si="0"/>
        <v>331</v>
      </c>
      <c r="AF9" s="71" t="str">
        <f t="shared" si="1"/>
        <v/>
      </c>
      <c r="AG9" s="72">
        <v>41030</v>
      </c>
      <c r="AH9" s="73">
        <v>50</v>
      </c>
      <c r="AJ9" s="281">
        <v>11101</v>
      </c>
      <c r="AK9" s="281"/>
    </row>
    <row r="10" spans="1:38" s="71" customFormat="1" ht="78.75" customHeight="1" x14ac:dyDescent="0.2">
      <c r="A10" s="286"/>
      <c r="B10" s="57">
        <v>112</v>
      </c>
      <c r="C10" s="75" t="s">
        <v>620</v>
      </c>
      <c r="D10" s="59" t="s">
        <v>614</v>
      </c>
      <c r="E10" s="59" t="s">
        <v>19</v>
      </c>
      <c r="F10" s="112" t="s">
        <v>602</v>
      </c>
      <c r="G10" s="60" t="s">
        <v>615</v>
      </c>
      <c r="H10" s="244" t="s">
        <v>1755</v>
      </c>
      <c r="I10" s="109" t="s">
        <v>16</v>
      </c>
      <c r="J10" s="258" t="s">
        <v>621</v>
      </c>
      <c r="K10" s="77" t="s">
        <v>622</v>
      </c>
      <c r="L10" s="62">
        <v>50</v>
      </c>
      <c r="M10" s="76" t="s">
        <v>623</v>
      </c>
      <c r="N10" s="82" t="s">
        <v>35</v>
      </c>
      <c r="O10" s="78" t="s">
        <v>1</v>
      </c>
      <c r="P10" s="2" t="s">
        <v>843</v>
      </c>
      <c r="Q10" s="221">
        <v>42125</v>
      </c>
      <c r="R10" s="127">
        <v>42125</v>
      </c>
      <c r="S10" s="64" t="s">
        <v>624</v>
      </c>
      <c r="T10" s="65" t="s">
        <v>574</v>
      </c>
      <c r="U10" s="65" t="s">
        <v>625</v>
      </c>
      <c r="V10" s="128">
        <v>41911</v>
      </c>
      <c r="W10" s="313"/>
      <c r="X10" s="80"/>
      <c r="Y10" s="57" t="s">
        <v>998</v>
      </c>
      <c r="Z10" s="57" t="s">
        <v>999</v>
      </c>
      <c r="AA10" s="90"/>
      <c r="AB10" s="81"/>
      <c r="AC10" s="57"/>
      <c r="AE10" s="71" t="str">
        <f t="shared" si="0"/>
        <v>331</v>
      </c>
      <c r="AF10" s="71" t="str">
        <f t="shared" si="1"/>
        <v/>
      </c>
      <c r="AG10" s="72">
        <v>42125</v>
      </c>
      <c r="AH10" s="73">
        <v>50</v>
      </c>
      <c r="AJ10" s="281">
        <v>11101</v>
      </c>
      <c r="AK10" s="281"/>
    </row>
    <row r="11" spans="1:38" s="71" customFormat="1" ht="78.75" customHeight="1" x14ac:dyDescent="0.2">
      <c r="A11" s="286"/>
      <c r="B11" s="57">
        <v>113</v>
      </c>
      <c r="C11" s="75" t="s">
        <v>626</v>
      </c>
      <c r="D11" s="112" t="s">
        <v>627</v>
      </c>
      <c r="E11" s="59" t="s">
        <v>628</v>
      </c>
      <c r="F11" s="112" t="s">
        <v>629</v>
      </c>
      <c r="G11" s="99" t="s">
        <v>630</v>
      </c>
      <c r="H11" s="244" t="s">
        <v>1756</v>
      </c>
      <c r="I11" s="109" t="s">
        <v>16</v>
      </c>
      <c r="J11" s="258" t="s">
        <v>631</v>
      </c>
      <c r="K11" s="77" t="s">
        <v>1031</v>
      </c>
      <c r="L11" s="62">
        <v>54</v>
      </c>
      <c r="M11" s="76" t="s">
        <v>632</v>
      </c>
      <c r="N11" s="82" t="s">
        <v>633</v>
      </c>
      <c r="O11" s="78" t="s">
        <v>1</v>
      </c>
      <c r="P11" s="2" t="s">
        <v>812</v>
      </c>
      <c r="Q11" s="221">
        <v>42156</v>
      </c>
      <c r="R11" s="63" t="s">
        <v>965</v>
      </c>
      <c r="S11" s="64" t="s">
        <v>634</v>
      </c>
      <c r="T11" s="65" t="s">
        <v>213</v>
      </c>
      <c r="U11" s="65" t="s">
        <v>635</v>
      </c>
      <c r="V11" s="128">
        <v>41831</v>
      </c>
      <c r="W11" s="313"/>
      <c r="X11" s="80"/>
      <c r="Y11" s="57" t="s">
        <v>786</v>
      </c>
      <c r="Z11" s="57" t="s">
        <v>782</v>
      </c>
      <c r="AA11" s="90"/>
      <c r="AB11" s="91"/>
      <c r="AC11" s="57"/>
      <c r="AE11" s="71" t="str">
        <f t="shared" si="0"/>
        <v>331</v>
      </c>
      <c r="AF11" s="71" t="str">
        <f t="shared" si="1"/>
        <v/>
      </c>
      <c r="AG11" s="72">
        <v>42156</v>
      </c>
      <c r="AH11" s="73">
        <v>54</v>
      </c>
      <c r="AJ11" s="281">
        <v>11101</v>
      </c>
      <c r="AK11" s="281"/>
    </row>
    <row r="12" spans="1:38" s="71" customFormat="1" ht="78.75" customHeight="1" x14ac:dyDescent="0.2">
      <c r="A12" s="286"/>
      <c r="B12" s="57">
        <v>121</v>
      </c>
      <c r="C12" s="75" t="s">
        <v>663</v>
      </c>
      <c r="D12" s="59" t="s">
        <v>15</v>
      </c>
      <c r="E12" s="59" t="s">
        <v>81</v>
      </c>
      <c r="F12" s="112" t="s">
        <v>230</v>
      </c>
      <c r="G12" s="99" t="s">
        <v>118</v>
      </c>
      <c r="H12" s="244" t="s">
        <v>1</v>
      </c>
      <c r="I12" s="143" t="s">
        <v>23</v>
      </c>
      <c r="J12" s="258" t="s">
        <v>664</v>
      </c>
      <c r="K12" s="77" t="s">
        <v>1446</v>
      </c>
      <c r="L12" s="62">
        <v>20</v>
      </c>
      <c r="M12" s="76" t="s">
        <v>665</v>
      </c>
      <c r="N12" s="82" t="s">
        <v>35</v>
      </c>
      <c r="O12" s="82" t="s">
        <v>1</v>
      </c>
      <c r="P12" s="2" t="s">
        <v>1620</v>
      </c>
      <c r="Q12" s="221">
        <v>42408</v>
      </c>
      <c r="R12" s="127">
        <v>42408</v>
      </c>
      <c r="S12" s="64" t="s">
        <v>666</v>
      </c>
      <c r="T12" s="65" t="s">
        <v>667</v>
      </c>
      <c r="U12" s="65" t="s">
        <v>585</v>
      </c>
      <c r="V12" s="128">
        <v>42040</v>
      </c>
      <c r="W12" s="313"/>
      <c r="X12" s="80"/>
      <c r="Y12" s="57" t="s">
        <v>784</v>
      </c>
      <c r="Z12" s="57"/>
      <c r="AA12" s="90" t="s">
        <v>684</v>
      </c>
      <c r="AB12" s="81" t="str">
        <f>AA12&amp;I12&amp;J12</f>
        <v>埼玉県西区指扇３６２４番地</v>
      </c>
      <c r="AC12" s="91"/>
      <c r="AE12" s="71" t="str">
        <f t="shared" si="0"/>
        <v>331</v>
      </c>
      <c r="AF12" s="71" t="str">
        <f t="shared" si="1"/>
        <v/>
      </c>
      <c r="AG12" s="72">
        <v>42408</v>
      </c>
      <c r="AH12" s="73">
        <v>20</v>
      </c>
      <c r="AJ12" s="281">
        <v>11101</v>
      </c>
      <c r="AK12" s="281"/>
    </row>
    <row r="13" spans="1:38" s="71" customFormat="1" ht="78.75" customHeight="1" x14ac:dyDescent="0.2">
      <c r="A13" s="286"/>
      <c r="B13" s="57">
        <v>131</v>
      </c>
      <c r="C13" s="219" t="s">
        <v>759</v>
      </c>
      <c r="D13" s="60" t="s">
        <v>699</v>
      </c>
      <c r="E13" s="60" t="s">
        <v>81</v>
      </c>
      <c r="F13" s="77" t="s">
        <v>602</v>
      </c>
      <c r="G13" s="60" t="s">
        <v>547</v>
      </c>
      <c r="H13" s="244" t="s">
        <v>39</v>
      </c>
      <c r="I13" s="144" t="s">
        <v>23</v>
      </c>
      <c r="J13" s="259" t="s">
        <v>775</v>
      </c>
      <c r="K13" s="60" t="s">
        <v>1468</v>
      </c>
      <c r="L13" s="62">
        <v>43</v>
      </c>
      <c r="M13" s="63" t="s">
        <v>760</v>
      </c>
      <c r="N13" s="60" t="s">
        <v>761</v>
      </c>
      <c r="O13" s="60" t="s">
        <v>39</v>
      </c>
      <c r="P13" s="2" t="s">
        <v>1628</v>
      </c>
      <c r="Q13" s="89">
        <v>42675</v>
      </c>
      <c r="R13" s="145">
        <v>42675</v>
      </c>
      <c r="S13" s="60" t="s">
        <v>762</v>
      </c>
      <c r="T13" s="65" t="s">
        <v>721</v>
      </c>
      <c r="U13" s="65" t="s">
        <v>722</v>
      </c>
      <c r="V13" s="145">
        <v>42670</v>
      </c>
      <c r="W13" s="321"/>
      <c r="X13" s="57"/>
      <c r="Y13" s="57" t="s">
        <v>1469</v>
      </c>
      <c r="Z13" s="57" t="s">
        <v>1468</v>
      </c>
      <c r="AA13" s="90"/>
      <c r="AB13" s="81"/>
      <c r="AC13" s="91"/>
      <c r="AE13" s="71" t="str">
        <f t="shared" si="0"/>
        <v>331</v>
      </c>
      <c r="AF13" s="71" t="str">
        <f t="shared" si="1"/>
        <v/>
      </c>
      <c r="AG13" s="72">
        <v>42675</v>
      </c>
      <c r="AH13" s="73">
        <v>43</v>
      </c>
      <c r="AJ13" s="281">
        <v>11101</v>
      </c>
      <c r="AK13" s="281"/>
    </row>
    <row r="14" spans="1:38" s="71" customFormat="1" ht="78.75" customHeight="1" x14ac:dyDescent="0.2">
      <c r="A14" s="287"/>
      <c r="B14" s="57">
        <v>143</v>
      </c>
      <c r="C14" s="235" t="s">
        <v>1521</v>
      </c>
      <c r="D14" s="234" t="s">
        <v>546</v>
      </c>
      <c r="E14" s="2" t="s">
        <v>19</v>
      </c>
      <c r="F14" s="234" t="s">
        <v>1503</v>
      </c>
      <c r="G14" s="234" t="s">
        <v>1504</v>
      </c>
      <c r="H14" s="297" t="s">
        <v>39</v>
      </c>
      <c r="I14" s="302" t="s">
        <v>23</v>
      </c>
      <c r="J14" s="306" t="s">
        <v>1506</v>
      </c>
      <c r="K14" s="234" t="s">
        <v>1507</v>
      </c>
      <c r="L14" s="148">
        <v>29</v>
      </c>
      <c r="M14" s="236" t="s">
        <v>1508</v>
      </c>
      <c r="N14" s="234" t="s">
        <v>303</v>
      </c>
      <c r="O14" s="234" t="s">
        <v>39</v>
      </c>
      <c r="P14" s="234"/>
      <c r="Q14" s="237">
        <v>43586</v>
      </c>
      <c r="R14" s="236" t="s">
        <v>1509</v>
      </c>
      <c r="S14" s="234" t="s">
        <v>1530</v>
      </c>
      <c r="T14" s="234" t="s">
        <v>1510</v>
      </c>
      <c r="U14" s="234" t="s">
        <v>1511</v>
      </c>
      <c r="V14" s="236" t="s">
        <v>1512</v>
      </c>
      <c r="W14" s="315"/>
      <c r="X14" s="149"/>
      <c r="Y14" s="215" t="s">
        <v>1513</v>
      </c>
      <c r="Z14" s="150"/>
      <c r="AA14" s="52"/>
      <c r="AB14" s="53"/>
      <c r="AC14" s="150"/>
      <c r="AD14" s="54"/>
      <c r="AE14" s="71" t="str">
        <f t="shared" si="0"/>
        <v>331</v>
      </c>
      <c r="AF14" s="71" t="str">
        <f t="shared" si="1"/>
        <v/>
      </c>
      <c r="AG14" s="209">
        <v>43586</v>
      </c>
      <c r="AH14" s="152">
        <v>29</v>
      </c>
      <c r="AI14" s="54"/>
      <c r="AJ14" s="281">
        <v>11101</v>
      </c>
      <c r="AK14" s="36"/>
      <c r="AL14" s="54"/>
    </row>
    <row r="15" spans="1:38" s="71" customFormat="1" ht="78.75" customHeight="1" x14ac:dyDescent="0.2">
      <c r="A15" s="287"/>
      <c r="B15" s="57">
        <v>149</v>
      </c>
      <c r="C15" s="254" t="s">
        <v>1640</v>
      </c>
      <c r="D15" s="19" t="s">
        <v>699</v>
      </c>
      <c r="E15" s="19" t="s">
        <v>19</v>
      </c>
      <c r="F15" s="227" t="s">
        <v>51</v>
      </c>
      <c r="G15" s="19" t="s">
        <v>1504</v>
      </c>
      <c r="H15" s="296" t="s">
        <v>39</v>
      </c>
      <c r="I15" s="301" t="s">
        <v>23</v>
      </c>
      <c r="J15" s="304" t="s">
        <v>1643</v>
      </c>
      <c r="K15" s="19" t="s">
        <v>1783</v>
      </c>
      <c r="L15" s="228">
        <v>20</v>
      </c>
      <c r="M15" s="226" t="s">
        <v>1644</v>
      </c>
      <c r="N15" s="19" t="s">
        <v>39</v>
      </c>
      <c r="O15" s="19" t="s">
        <v>39</v>
      </c>
      <c r="P15" s="19" t="s">
        <v>1645</v>
      </c>
      <c r="Q15" s="229">
        <v>43770</v>
      </c>
      <c r="R15" s="229">
        <v>43770</v>
      </c>
      <c r="S15" s="19" t="s">
        <v>1646</v>
      </c>
      <c r="T15" s="19" t="s">
        <v>1647</v>
      </c>
      <c r="U15" s="19" t="s">
        <v>1648</v>
      </c>
      <c r="V15" s="230">
        <v>43767</v>
      </c>
      <c r="W15" s="314"/>
      <c r="X15" s="231"/>
      <c r="Y15" s="7" t="s">
        <v>1784</v>
      </c>
      <c r="Z15" s="7"/>
      <c r="AA15" s="277"/>
      <c r="AB15" s="278"/>
      <c r="AC15" s="7"/>
      <c r="AD15" s="54"/>
      <c r="AG15" s="209">
        <v>43770</v>
      </c>
      <c r="AH15" s="152">
        <f>L15</f>
        <v>20</v>
      </c>
      <c r="AI15" s="54"/>
      <c r="AJ15" s="281">
        <v>11101</v>
      </c>
      <c r="AK15" s="36"/>
      <c r="AL15" s="54"/>
    </row>
    <row r="16" spans="1:38" s="71" customFormat="1" ht="78.75" customHeight="1" x14ac:dyDescent="0.2">
      <c r="A16" s="287"/>
      <c r="B16" s="57">
        <v>150</v>
      </c>
      <c r="C16" s="254" t="s">
        <v>1641</v>
      </c>
      <c r="D16" s="19" t="s">
        <v>699</v>
      </c>
      <c r="E16" s="19" t="s">
        <v>19</v>
      </c>
      <c r="F16" s="227" t="s">
        <v>51</v>
      </c>
      <c r="G16" s="19" t="s">
        <v>1504</v>
      </c>
      <c r="H16" s="296" t="s">
        <v>39</v>
      </c>
      <c r="I16" s="301" t="s">
        <v>16</v>
      </c>
      <c r="J16" s="304" t="s">
        <v>1649</v>
      </c>
      <c r="K16" s="19" t="s">
        <v>1650</v>
      </c>
      <c r="L16" s="228">
        <v>17</v>
      </c>
      <c r="M16" s="226" t="s">
        <v>1651</v>
      </c>
      <c r="N16" s="19" t="s">
        <v>39</v>
      </c>
      <c r="O16" s="19" t="s">
        <v>39</v>
      </c>
      <c r="P16" s="19" t="s">
        <v>1652</v>
      </c>
      <c r="Q16" s="229">
        <v>43800</v>
      </c>
      <c r="R16" s="229">
        <v>43800</v>
      </c>
      <c r="S16" s="19" t="s">
        <v>1653</v>
      </c>
      <c r="T16" s="19" t="s">
        <v>1642</v>
      </c>
      <c r="U16" s="19" t="s">
        <v>1654</v>
      </c>
      <c r="V16" s="229">
        <v>43755</v>
      </c>
      <c r="W16" s="314"/>
      <c r="X16" s="231"/>
      <c r="Y16" s="7" t="s">
        <v>907</v>
      </c>
      <c r="Z16" s="7"/>
      <c r="AA16" s="277"/>
      <c r="AB16" s="278"/>
      <c r="AC16" s="7"/>
      <c r="AD16" s="54"/>
      <c r="AG16" s="209">
        <v>43800</v>
      </c>
      <c r="AH16" s="152">
        <f>L16</f>
        <v>17</v>
      </c>
      <c r="AI16" s="54"/>
      <c r="AJ16" s="281">
        <v>11101</v>
      </c>
      <c r="AK16" s="36"/>
      <c r="AL16" s="54"/>
    </row>
    <row r="17" spans="1:38" s="71" customFormat="1" ht="78.75" customHeight="1" x14ac:dyDescent="0.2">
      <c r="A17" s="290"/>
      <c r="B17" s="57">
        <v>151</v>
      </c>
      <c r="C17" s="219" t="s">
        <v>1791</v>
      </c>
      <c r="D17" s="212" t="s">
        <v>546</v>
      </c>
      <c r="E17" s="212" t="s">
        <v>19</v>
      </c>
      <c r="F17" s="212" t="s">
        <v>1796</v>
      </c>
      <c r="G17" s="213" t="s">
        <v>547</v>
      </c>
      <c r="H17" s="244" t="s">
        <v>39</v>
      </c>
      <c r="I17" s="303" t="s">
        <v>23</v>
      </c>
      <c r="J17" s="306" t="s">
        <v>1803</v>
      </c>
      <c r="K17" s="213" t="s">
        <v>1804</v>
      </c>
      <c r="L17" s="62">
        <v>26</v>
      </c>
      <c r="M17" s="214" t="s">
        <v>1805</v>
      </c>
      <c r="N17" s="213" t="s">
        <v>303</v>
      </c>
      <c r="O17" s="213" t="s">
        <v>39</v>
      </c>
      <c r="P17" s="2" t="s">
        <v>1806</v>
      </c>
      <c r="Q17" s="214" t="s">
        <v>1807</v>
      </c>
      <c r="R17" s="214" t="s">
        <v>1807</v>
      </c>
      <c r="S17" s="213" t="s">
        <v>1794</v>
      </c>
      <c r="T17" s="213" t="s">
        <v>1792</v>
      </c>
      <c r="U17" s="213" t="s">
        <v>1793</v>
      </c>
      <c r="V17" s="214" t="s">
        <v>1808</v>
      </c>
      <c r="W17" s="66" t="s">
        <v>39</v>
      </c>
      <c r="X17" s="249"/>
      <c r="Y17" s="249" t="s">
        <v>1784</v>
      </c>
      <c r="Z17" s="250">
        <v>43980</v>
      </c>
      <c r="AA17" s="332" t="s">
        <v>1811</v>
      </c>
      <c r="AB17" s="335"/>
      <c r="AC17" s="336"/>
      <c r="AD17" s="248"/>
      <c r="AE17" s="248"/>
      <c r="AF17" s="248"/>
      <c r="AG17" s="248"/>
      <c r="AH17" s="248"/>
      <c r="AI17" s="248"/>
      <c r="AJ17" s="281">
        <v>11101</v>
      </c>
      <c r="AK17" s="281"/>
      <c r="AL17" s="248"/>
    </row>
    <row r="18" spans="1:38" s="71" customFormat="1" ht="78.75" customHeight="1" x14ac:dyDescent="0.2">
      <c r="A18" s="74">
        <v>12</v>
      </c>
      <c r="B18" s="57">
        <v>4</v>
      </c>
      <c r="C18" s="75" t="s">
        <v>80</v>
      </c>
      <c r="D18" s="59" t="s">
        <v>50</v>
      </c>
      <c r="E18" s="59" t="s">
        <v>81</v>
      </c>
      <c r="F18" s="59" t="s">
        <v>51</v>
      </c>
      <c r="G18" s="60" t="s">
        <v>52</v>
      </c>
      <c r="H18" s="244" t="s">
        <v>1666</v>
      </c>
      <c r="I18" s="61" t="s">
        <v>24</v>
      </c>
      <c r="J18" s="258" t="s">
        <v>1044</v>
      </c>
      <c r="K18" s="60" t="s">
        <v>82</v>
      </c>
      <c r="L18" s="62">
        <v>30</v>
      </c>
      <c r="M18" s="63" t="s">
        <v>869</v>
      </c>
      <c r="N18" s="78" t="s">
        <v>83</v>
      </c>
      <c r="O18" s="78" t="s">
        <v>84</v>
      </c>
      <c r="P18" s="2" t="s">
        <v>1546</v>
      </c>
      <c r="Q18" s="89">
        <v>36434</v>
      </c>
      <c r="R18" s="63" t="s">
        <v>56</v>
      </c>
      <c r="S18" s="64" t="s">
        <v>85</v>
      </c>
      <c r="T18" s="64" t="s">
        <v>1045</v>
      </c>
      <c r="U18" s="65" t="s">
        <v>86</v>
      </c>
      <c r="V18" s="79" t="s">
        <v>87</v>
      </c>
      <c r="W18" s="66" t="s">
        <v>39</v>
      </c>
      <c r="X18" s="80"/>
      <c r="Y18" s="68" t="s">
        <v>1046</v>
      </c>
      <c r="Z18" s="57" t="s">
        <v>870</v>
      </c>
      <c r="AA18" s="69" t="s">
        <v>27</v>
      </c>
      <c r="AB18" s="334" t="s">
        <v>88</v>
      </c>
      <c r="AC18" s="57"/>
      <c r="AD18" s="83"/>
      <c r="AE18" s="71" t="str">
        <f t="shared" ref="AE18:AE49" si="2">LEFT(Y:Y,3)</f>
        <v>331</v>
      </c>
      <c r="AF18" s="71" t="str">
        <f>IF(OR(AE18=330,AE18=338),"区内特別郵便","")</f>
        <v/>
      </c>
      <c r="AG18" s="84">
        <v>36434</v>
      </c>
      <c r="AH18" s="85">
        <v>30</v>
      </c>
      <c r="AI18" s="83"/>
      <c r="AJ18" s="281">
        <v>11102</v>
      </c>
      <c r="AK18" s="280" t="s">
        <v>1834</v>
      </c>
      <c r="AL18" s="281">
        <v>11104</v>
      </c>
    </row>
    <row r="19" spans="1:38" s="71" customFormat="1" ht="78.75" customHeight="1" x14ac:dyDescent="0.2">
      <c r="A19" s="74">
        <v>22</v>
      </c>
      <c r="B19" s="57">
        <v>9</v>
      </c>
      <c r="C19" s="75" t="s">
        <v>109</v>
      </c>
      <c r="D19" s="59" t="s">
        <v>50</v>
      </c>
      <c r="E19" s="59" t="s">
        <v>81</v>
      </c>
      <c r="F19" s="59" t="s">
        <v>51</v>
      </c>
      <c r="G19" s="60" t="s">
        <v>52</v>
      </c>
      <c r="H19" s="244" t="s">
        <v>1671</v>
      </c>
      <c r="I19" s="61" t="s">
        <v>24</v>
      </c>
      <c r="J19" s="258" t="s">
        <v>110</v>
      </c>
      <c r="K19" s="60" t="s">
        <v>1064</v>
      </c>
      <c r="L19" s="62">
        <v>58</v>
      </c>
      <c r="M19" s="63" t="s">
        <v>111</v>
      </c>
      <c r="N19" s="78" t="s">
        <v>112</v>
      </c>
      <c r="O19" s="78" t="s">
        <v>84</v>
      </c>
      <c r="P19" s="2" t="s">
        <v>1551</v>
      </c>
      <c r="Q19" s="221">
        <v>37926</v>
      </c>
      <c r="R19" s="63" t="s">
        <v>56</v>
      </c>
      <c r="S19" s="64" t="s">
        <v>113</v>
      </c>
      <c r="T19" s="64" t="s">
        <v>114</v>
      </c>
      <c r="U19" s="65" t="s">
        <v>115</v>
      </c>
      <c r="V19" s="79" t="s">
        <v>875</v>
      </c>
      <c r="W19" s="66" t="s">
        <v>39</v>
      </c>
      <c r="X19" s="80"/>
      <c r="Y19" s="68" t="s">
        <v>791</v>
      </c>
      <c r="Z19" s="89" t="s">
        <v>1065</v>
      </c>
      <c r="AA19" s="69" t="s">
        <v>32</v>
      </c>
      <c r="AB19" s="81"/>
      <c r="AC19" s="57"/>
      <c r="AE19" s="71" t="str">
        <f t="shared" si="2"/>
        <v>331</v>
      </c>
      <c r="AF19" s="71" t="str">
        <f t="shared" ref="AF19:AF49" si="3">IF(OR(AE19="330",AE19="338"),"区内特別郵便","")</f>
        <v/>
      </c>
      <c r="AG19" s="72">
        <v>37926</v>
      </c>
      <c r="AH19" s="73">
        <v>58</v>
      </c>
      <c r="AJ19" s="281">
        <v>11102</v>
      </c>
      <c r="AK19" s="280" t="s">
        <v>1838</v>
      </c>
      <c r="AL19" s="281">
        <v>11109</v>
      </c>
    </row>
    <row r="20" spans="1:38" s="71" customFormat="1" ht="78.75" customHeight="1" x14ac:dyDescent="0.2">
      <c r="A20" s="74">
        <v>30</v>
      </c>
      <c r="B20" s="57">
        <v>13</v>
      </c>
      <c r="C20" s="75" t="s">
        <v>129</v>
      </c>
      <c r="D20" s="59" t="s">
        <v>50</v>
      </c>
      <c r="E20" s="59" t="s">
        <v>81</v>
      </c>
      <c r="F20" s="59" t="s">
        <v>51</v>
      </c>
      <c r="G20" s="60" t="s">
        <v>52</v>
      </c>
      <c r="H20" s="244" t="s">
        <v>1673</v>
      </c>
      <c r="I20" s="61" t="s">
        <v>24</v>
      </c>
      <c r="J20" s="258" t="s">
        <v>130</v>
      </c>
      <c r="K20" s="60" t="s">
        <v>882</v>
      </c>
      <c r="L20" s="62">
        <v>105</v>
      </c>
      <c r="M20" s="63" t="s">
        <v>131</v>
      </c>
      <c r="N20" s="78" t="s">
        <v>35</v>
      </c>
      <c r="O20" s="78" t="s">
        <v>1</v>
      </c>
      <c r="P20" s="2" t="s">
        <v>826</v>
      </c>
      <c r="Q20" s="221">
        <v>37987</v>
      </c>
      <c r="R20" s="63" t="s">
        <v>56</v>
      </c>
      <c r="S20" s="64" t="s">
        <v>132</v>
      </c>
      <c r="T20" s="64" t="s">
        <v>133</v>
      </c>
      <c r="U20" s="65" t="s">
        <v>134</v>
      </c>
      <c r="V20" s="79" t="s">
        <v>135</v>
      </c>
      <c r="W20" s="66" t="s">
        <v>39</v>
      </c>
      <c r="X20" s="80"/>
      <c r="Y20" s="68" t="s">
        <v>791</v>
      </c>
      <c r="Z20" s="89" t="s">
        <v>136</v>
      </c>
      <c r="AA20" s="90"/>
      <c r="AB20" s="81"/>
      <c r="AC20" s="57"/>
      <c r="AE20" s="71" t="str">
        <f t="shared" si="2"/>
        <v>331</v>
      </c>
      <c r="AF20" s="71" t="str">
        <f t="shared" si="3"/>
        <v/>
      </c>
      <c r="AG20" s="72">
        <v>37987</v>
      </c>
      <c r="AH20" s="73">
        <v>105</v>
      </c>
      <c r="AJ20" s="281">
        <v>11102</v>
      </c>
      <c r="AK20" s="281"/>
    </row>
    <row r="21" spans="1:38" s="71" customFormat="1" ht="78.75" customHeight="1" x14ac:dyDescent="0.2">
      <c r="A21" s="74">
        <v>59</v>
      </c>
      <c r="B21" s="57">
        <v>26</v>
      </c>
      <c r="C21" s="75" t="s">
        <v>200</v>
      </c>
      <c r="D21" s="59" t="s">
        <v>50</v>
      </c>
      <c r="E21" s="59" t="s">
        <v>122</v>
      </c>
      <c r="F21" s="59" t="s">
        <v>894</v>
      </c>
      <c r="G21" s="60" t="s">
        <v>52</v>
      </c>
      <c r="H21" s="244" t="s">
        <v>1684</v>
      </c>
      <c r="I21" s="61" t="s">
        <v>24</v>
      </c>
      <c r="J21" s="258" t="s">
        <v>201</v>
      </c>
      <c r="K21" s="60" t="s">
        <v>1095</v>
      </c>
      <c r="L21" s="62">
        <v>41</v>
      </c>
      <c r="M21" s="63" t="s">
        <v>202</v>
      </c>
      <c r="N21" s="78" t="s">
        <v>203</v>
      </c>
      <c r="O21" s="82" t="s">
        <v>95</v>
      </c>
      <c r="P21" s="2" t="s">
        <v>1562</v>
      </c>
      <c r="Q21" s="221">
        <v>38416</v>
      </c>
      <c r="R21" s="63" t="s">
        <v>56</v>
      </c>
      <c r="S21" s="64" t="s">
        <v>204</v>
      </c>
      <c r="T21" s="64" t="s">
        <v>156</v>
      </c>
      <c r="U21" s="65" t="s">
        <v>157</v>
      </c>
      <c r="V21" s="63" t="s">
        <v>1096</v>
      </c>
      <c r="W21" s="66" t="s">
        <v>39</v>
      </c>
      <c r="X21" s="93" t="s">
        <v>205</v>
      </c>
      <c r="Y21" s="68" t="s">
        <v>1097</v>
      </c>
      <c r="Z21" s="89" t="s">
        <v>1098</v>
      </c>
      <c r="AA21" s="90"/>
      <c r="AB21" s="81"/>
      <c r="AC21" s="57"/>
      <c r="AE21" s="71" t="str">
        <f t="shared" si="2"/>
        <v>331</v>
      </c>
      <c r="AF21" s="71" t="str">
        <f t="shared" si="3"/>
        <v/>
      </c>
      <c r="AG21" s="72">
        <v>38416</v>
      </c>
      <c r="AH21" s="73">
        <v>41</v>
      </c>
      <c r="AJ21" s="281">
        <v>11102</v>
      </c>
      <c r="AK21" s="281"/>
    </row>
    <row r="22" spans="1:38" s="71" customFormat="1" ht="78.75" customHeight="1" x14ac:dyDescent="0.2">
      <c r="A22" s="74">
        <v>78</v>
      </c>
      <c r="B22" s="57">
        <v>36</v>
      </c>
      <c r="C22" s="75" t="s">
        <v>249</v>
      </c>
      <c r="D22" s="59" t="s">
        <v>50</v>
      </c>
      <c r="E22" s="59" t="s">
        <v>19</v>
      </c>
      <c r="F22" s="59" t="s">
        <v>51</v>
      </c>
      <c r="G22" s="60" t="s">
        <v>52</v>
      </c>
      <c r="H22" s="244" t="s">
        <v>1694</v>
      </c>
      <c r="I22" s="61" t="s">
        <v>24</v>
      </c>
      <c r="J22" s="258" t="s">
        <v>250</v>
      </c>
      <c r="K22" s="60" t="s">
        <v>1120</v>
      </c>
      <c r="L22" s="62">
        <v>54</v>
      </c>
      <c r="M22" s="63" t="s">
        <v>251</v>
      </c>
      <c r="N22" s="78" t="s">
        <v>692</v>
      </c>
      <c r="O22" s="78" t="s">
        <v>693</v>
      </c>
      <c r="P22" s="2" t="s">
        <v>1567</v>
      </c>
      <c r="Q22" s="221">
        <v>38626</v>
      </c>
      <c r="R22" s="63" t="s">
        <v>56</v>
      </c>
      <c r="S22" s="64" t="s">
        <v>252</v>
      </c>
      <c r="T22" s="64" t="s">
        <v>253</v>
      </c>
      <c r="U22" s="64" t="s">
        <v>254</v>
      </c>
      <c r="V22" s="63" t="s">
        <v>1121</v>
      </c>
      <c r="W22" s="66" t="s">
        <v>39</v>
      </c>
      <c r="X22" s="93" t="s">
        <v>255</v>
      </c>
      <c r="Y22" s="68" t="s">
        <v>1122</v>
      </c>
      <c r="Z22" s="89" t="s">
        <v>1123</v>
      </c>
      <c r="AA22" s="90"/>
      <c r="AB22" s="81"/>
      <c r="AC22" s="57"/>
      <c r="AE22" s="71" t="str">
        <f t="shared" si="2"/>
        <v>331</v>
      </c>
      <c r="AF22" s="71" t="str">
        <f t="shared" si="3"/>
        <v/>
      </c>
      <c r="AG22" s="72">
        <v>38626</v>
      </c>
      <c r="AH22" s="73">
        <v>54</v>
      </c>
      <c r="AJ22" s="281">
        <v>11102</v>
      </c>
      <c r="AK22" s="281"/>
    </row>
    <row r="23" spans="1:38" s="71" customFormat="1" ht="78.75" customHeight="1" x14ac:dyDescent="0.2">
      <c r="A23" s="74">
        <v>82</v>
      </c>
      <c r="B23" s="57">
        <v>38</v>
      </c>
      <c r="C23" s="75" t="s">
        <v>264</v>
      </c>
      <c r="D23" s="59" t="s">
        <v>50</v>
      </c>
      <c r="E23" s="59" t="s">
        <v>178</v>
      </c>
      <c r="F23" s="59" t="s">
        <v>223</v>
      </c>
      <c r="G23" s="60" t="s">
        <v>52</v>
      </c>
      <c r="H23" s="244" t="s">
        <v>1696</v>
      </c>
      <c r="I23" s="61" t="s">
        <v>24</v>
      </c>
      <c r="J23" s="258" t="s">
        <v>265</v>
      </c>
      <c r="K23" s="60" t="s">
        <v>1127</v>
      </c>
      <c r="L23" s="62">
        <v>36</v>
      </c>
      <c r="M23" s="63" t="s">
        <v>211</v>
      </c>
      <c r="N23" s="78" t="s">
        <v>35</v>
      </c>
      <c r="O23" s="78" t="s">
        <v>1</v>
      </c>
      <c r="P23" s="2" t="s">
        <v>1563</v>
      </c>
      <c r="Q23" s="221">
        <v>38718</v>
      </c>
      <c r="R23" s="63" t="s">
        <v>56</v>
      </c>
      <c r="S23" s="64" t="s">
        <v>266</v>
      </c>
      <c r="T23" s="218" t="s">
        <v>1814</v>
      </c>
      <c r="U23" s="65" t="s">
        <v>228</v>
      </c>
      <c r="V23" s="79" t="s">
        <v>1128</v>
      </c>
      <c r="W23" s="66" t="s">
        <v>39</v>
      </c>
      <c r="X23" s="216" t="s">
        <v>1821</v>
      </c>
      <c r="Y23" s="68" t="s">
        <v>1122</v>
      </c>
      <c r="Z23" s="89" t="s">
        <v>1129</v>
      </c>
      <c r="AA23" s="90"/>
      <c r="AB23" s="81"/>
      <c r="AC23" s="57"/>
      <c r="AE23" s="71" t="str">
        <f t="shared" si="2"/>
        <v>331</v>
      </c>
      <c r="AF23" s="71" t="str">
        <f t="shared" si="3"/>
        <v/>
      </c>
      <c r="AG23" s="72">
        <v>38718</v>
      </c>
      <c r="AH23" s="73">
        <v>36</v>
      </c>
      <c r="AJ23" s="281">
        <v>11102</v>
      </c>
      <c r="AK23" s="281"/>
    </row>
    <row r="24" spans="1:38" s="71" customFormat="1" ht="78.75" customHeight="1" x14ac:dyDescent="0.2">
      <c r="A24" s="74">
        <v>102</v>
      </c>
      <c r="B24" s="57">
        <v>44</v>
      </c>
      <c r="C24" s="75" t="s">
        <v>291</v>
      </c>
      <c r="D24" s="59" t="s">
        <v>50</v>
      </c>
      <c r="E24" s="59" t="s">
        <v>19</v>
      </c>
      <c r="F24" s="59" t="s">
        <v>51</v>
      </c>
      <c r="G24" s="60" t="s">
        <v>52</v>
      </c>
      <c r="H24" s="244" t="s">
        <v>1702</v>
      </c>
      <c r="I24" s="61" t="s">
        <v>24</v>
      </c>
      <c r="J24" s="258" t="s">
        <v>292</v>
      </c>
      <c r="K24" s="60" t="s">
        <v>1146</v>
      </c>
      <c r="L24" s="62">
        <v>54</v>
      </c>
      <c r="M24" s="63" t="s">
        <v>293</v>
      </c>
      <c r="N24" s="78" t="s">
        <v>294</v>
      </c>
      <c r="O24" s="78" t="s">
        <v>84</v>
      </c>
      <c r="P24" s="2" t="s">
        <v>1573</v>
      </c>
      <c r="Q24" s="221">
        <v>38930</v>
      </c>
      <c r="R24" s="63" t="s">
        <v>1147</v>
      </c>
      <c r="S24" s="64" t="s">
        <v>295</v>
      </c>
      <c r="T24" s="64" t="s">
        <v>687</v>
      </c>
      <c r="U24" s="65" t="s">
        <v>768</v>
      </c>
      <c r="V24" s="79" t="s">
        <v>1148</v>
      </c>
      <c r="W24" s="66" t="s">
        <v>39</v>
      </c>
      <c r="X24" s="80" t="s">
        <v>1825</v>
      </c>
      <c r="Y24" s="68" t="s">
        <v>1122</v>
      </c>
      <c r="Z24" s="89" t="s">
        <v>1149</v>
      </c>
      <c r="AA24" s="90"/>
      <c r="AB24" s="81"/>
      <c r="AC24" s="57"/>
      <c r="AE24" s="71" t="str">
        <f t="shared" si="2"/>
        <v>331</v>
      </c>
      <c r="AF24" s="71" t="str">
        <f t="shared" si="3"/>
        <v/>
      </c>
      <c r="AG24" s="72">
        <v>38930</v>
      </c>
      <c r="AH24" s="73">
        <v>54</v>
      </c>
      <c r="AJ24" s="281">
        <v>11102</v>
      </c>
      <c r="AK24" s="281"/>
    </row>
    <row r="25" spans="1:38" s="71" customFormat="1" ht="78.75" customHeight="1" x14ac:dyDescent="0.2">
      <c r="A25" s="74">
        <v>135</v>
      </c>
      <c r="B25" s="57">
        <v>50</v>
      </c>
      <c r="C25" s="75" t="s">
        <v>326</v>
      </c>
      <c r="D25" s="59" t="s">
        <v>15</v>
      </c>
      <c r="E25" s="59" t="s">
        <v>19</v>
      </c>
      <c r="F25" s="59" t="s">
        <v>117</v>
      </c>
      <c r="G25" s="60" t="s">
        <v>118</v>
      </c>
      <c r="H25" s="244" t="s">
        <v>39</v>
      </c>
      <c r="I25" s="61" t="s">
        <v>24</v>
      </c>
      <c r="J25" s="258" t="s">
        <v>327</v>
      </c>
      <c r="K25" s="60" t="s">
        <v>991</v>
      </c>
      <c r="L25" s="62">
        <v>77</v>
      </c>
      <c r="M25" s="63" t="s">
        <v>328</v>
      </c>
      <c r="N25" s="78" t="s">
        <v>329</v>
      </c>
      <c r="O25" s="97" t="s">
        <v>260</v>
      </c>
      <c r="P25" s="2" t="s">
        <v>330</v>
      </c>
      <c r="Q25" s="221">
        <v>36800</v>
      </c>
      <c r="R25" s="63" t="s">
        <v>56</v>
      </c>
      <c r="S25" s="64" t="s">
        <v>331</v>
      </c>
      <c r="T25" s="64" t="s">
        <v>832</v>
      </c>
      <c r="U25" s="218" t="s">
        <v>1781</v>
      </c>
      <c r="V25" s="79" t="s">
        <v>898</v>
      </c>
      <c r="W25" s="66" t="s">
        <v>39</v>
      </c>
      <c r="X25" s="80" t="s">
        <v>833</v>
      </c>
      <c r="Y25" s="68" t="s">
        <v>791</v>
      </c>
      <c r="Z25" s="89" t="s">
        <v>992</v>
      </c>
      <c r="AA25" s="90"/>
      <c r="AB25" s="81"/>
      <c r="AC25" s="91"/>
      <c r="AE25" s="71" t="str">
        <f t="shared" si="2"/>
        <v>331</v>
      </c>
      <c r="AF25" s="71" t="str">
        <f t="shared" si="3"/>
        <v/>
      </c>
      <c r="AG25" s="72">
        <v>36800</v>
      </c>
      <c r="AH25" s="73">
        <v>77</v>
      </c>
      <c r="AJ25" s="281">
        <v>11102</v>
      </c>
      <c r="AK25" s="281"/>
    </row>
    <row r="26" spans="1:38" s="71" customFormat="1" ht="78.75" customHeight="1" x14ac:dyDescent="0.2">
      <c r="A26" s="74">
        <v>143</v>
      </c>
      <c r="B26" s="57">
        <v>52</v>
      </c>
      <c r="C26" s="219" t="s">
        <v>1774</v>
      </c>
      <c r="D26" s="59" t="s">
        <v>15</v>
      </c>
      <c r="E26" s="59" t="s">
        <v>19</v>
      </c>
      <c r="F26" s="59" t="s">
        <v>51</v>
      </c>
      <c r="G26" s="60" t="s">
        <v>118</v>
      </c>
      <c r="H26" s="244" t="s">
        <v>39</v>
      </c>
      <c r="I26" s="61" t="s">
        <v>24</v>
      </c>
      <c r="J26" s="258" t="s">
        <v>341</v>
      </c>
      <c r="K26" s="60" t="s">
        <v>342</v>
      </c>
      <c r="L26" s="62">
        <v>14</v>
      </c>
      <c r="M26" s="63" t="s">
        <v>343</v>
      </c>
      <c r="N26" s="82" t="s">
        <v>35</v>
      </c>
      <c r="O26" s="78" t="s">
        <v>1</v>
      </c>
      <c r="P26" s="2" t="s">
        <v>857</v>
      </c>
      <c r="Q26" s="221">
        <v>37742</v>
      </c>
      <c r="R26" s="63" t="s">
        <v>56</v>
      </c>
      <c r="S26" s="64" t="s">
        <v>344</v>
      </c>
      <c r="T26" s="273" t="s">
        <v>1814</v>
      </c>
      <c r="U26" s="65" t="s">
        <v>345</v>
      </c>
      <c r="V26" s="79" t="s">
        <v>948</v>
      </c>
      <c r="W26" s="66" t="s">
        <v>39</v>
      </c>
      <c r="X26" s="216" t="s">
        <v>1827</v>
      </c>
      <c r="Y26" s="68" t="s">
        <v>791</v>
      </c>
      <c r="Z26" s="89" t="s">
        <v>899</v>
      </c>
      <c r="AA26" s="90"/>
      <c r="AB26" s="81"/>
      <c r="AC26" s="91"/>
      <c r="AE26" s="71" t="str">
        <f t="shared" si="2"/>
        <v>331</v>
      </c>
      <c r="AF26" s="71" t="str">
        <f t="shared" si="3"/>
        <v/>
      </c>
      <c r="AG26" s="72">
        <v>37742</v>
      </c>
      <c r="AH26" s="73">
        <v>14</v>
      </c>
      <c r="AJ26" s="281">
        <v>11102</v>
      </c>
      <c r="AK26" s="281"/>
    </row>
    <row r="27" spans="1:38" s="71" customFormat="1" ht="78.75" customHeight="1" x14ac:dyDescent="0.2">
      <c r="A27" s="74">
        <v>250</v>
      </c>
      <c r="B27" s="57">
        <v>70</v>
      </c>
      <c r="C27" s="75" t="s">
        <v>431</v>
      </c>
      <c r="D27" s="112" t="s">
        <v>50</v>
      </c>
      <c r="E27" s="59" t="s">
        <v>19</v>
      </c>
      <c r="F27" s="59" t="s">
        <v>51</v>
      </c>
      <c r="G27" s="99" t="s">
        <v>52</v>
      </c>
      <c r="H27" s="244" t="s">
        <v>1719</v>
      </c>
      <c r="I27" s="109" t="s">
        <v>17</v>
      </c>
      <c r="J27" s="258" t="s">
        <v>432</v>
      </c>
      <c r="K27" s="77" t="s">
        <v>1240</v>
      </c>
      <c r="L27" s="113">
        <v>30</v>
      </c>
      <c r="M27" s="63" t="s">
        <v>433</v>
      </c>
      <c r="N27" s="78" t="s">
        <v>302</v>
      </c>
      <c r="O27" s="78" t="s">
        <v>303</v>
      </c>
      <c r="P27" s="2" t="s">
        <v>1591</v>
      </c>
      <c r="Q27" s="223">
        <v>40725</v>
      </c>
      <c r="R27" s="76" t="s">
        <v>1241</v>
      </c>
      <c r="S27" s="64" t="s">
        <v>434</v>
      </c>
      <c r="T27" s="65" t="s">
        <v>417</v>
      </c>
      <c r="U27" s="65" t="s">
        <v>903</v>
      </c>
      <c r="V27" s="76" t="s">
        <v>1242</v>
      </c>
      <c r="W27" s="66" t="s">
        <v>39</v>
      </c>
      <c r="X27" s="108" t="s">
        <v>0</v>
      </c>
      <c r="Y27" s="57" t="s">
        <v>1008</v>
      </c>
      <c r="Z27" s="57" t="s">
        <v>1243</v>
      </c>
      <c r="AA27" s="96" t="s">
        <v>435</v>
      </c>
      <c r="AB27" s="81"/>
      <c r="AC27" s="57"/>
      <c r="AE27" s="71" t="str">
        <f t="shared" si="2"/>
        <v>331</v>
      </c>
      <c r="AF27" s="71" t="str">
        <f t="shared" si="3"/>
        <v/>
      </c>
      <c r="AG27" s="72">
        <v>40725</v>
      </c>
      <c r="AH27" s="73">
        <v>30</v>
      </c>
      <c r="AJ27" s="281">
        <v>11102</v>
      </c>
      <c r="AK27" s="281"/>
    </row>
    <row r="28" spans="1:38" s="71" customFormat="1" ht="78.75" customHeight="1" x14ac:dyDescent="0.2">
      <c r="A28" s="286"/>
      <c r="B28" s="57">
        <v>76</v>
      </c>
      <c r="C28" s="114" t="s">
        <v>460</v>
      </c>
      <c r="D28" s="112" t="s">
        <v>50</v>
      </c>
      <c r="E28" s="112" t="s">
        <v>19</v>
      </c>
      <c r="F28" s="112" t="s">
        <v>183</v>
      </c>
      <c r="G28" s="99" t="s">
        <v>52</v>
      </c>
      <c r="H28" s="244" t="s">
        <v>1725</v>
      </c>
      <c r="I28" s="109" t="s">
        <v>24</v>
      </c>
      <c r="J28" s="258" t="s">
        <v>461</v>
      </c>
      <c r="K28" s="77" t="s">
        <v>1268</v>
      </c>
      <c r="L28" s="113">
        <v>80</v>
      </c>
      <c r="M28" s="76" t="s">
        <v>453</v>
      </c>
      <c r="N28" s="82" t="s">
        <v>462</v>
      </c>
      <c r="O28" s="78" t="s">
        <v>163</v>
      </c>
      <c r="P28" s="5" t="s">
        <v>1595</v>
      </c>
      <c r="Q28" s="223">
        <v>40878</v>
      </c>
      <c r="R28" s="76" t="s">
        <v>1269</v>
      </c>
      <c r="S28" s="64" t="s">
        <v>463</v>
      </c>
      <c r="T28" s="65" t="s">
        <v>464</v>
      </c>
      <c r="U28" s="65" t="s">
        <v>465</v>
      </c>
      <c r="V28" s="76" t="s">
        <v>1270</v>
      </c>
      <c r="W28" s="66" t="s">
        <v>39</v>
      </c>
      <c r="X28" s="108"/>
      <c r="Y28" s="57" t="s">
        <v>1271</v>
      </c>
      <c r="Z28" s="57" t="s">
        <v>1272</v>
      </c>
      <c r="AA28" s="90"/>
      <c r="AB28" s="81"/>
      <c r="AC28" s="57"/>
      <c r="AE28" s="71" t="str">
        <f t="shared" si="2"/>
        <v>331</v>
      </c>
      <c r="AF28" s="71" t="str">
        <f t="shared" si="3"/>
        <v/>
      </c>
      <c r="AG28" s="72">
        <v>40878</v>
      </c>
      <c r="AH28" s="73">
        <v>80</v>
      </c>
      <c r="AJ28" s="281">
        <v>11102</v>
      </c>
      <c r="AK28" s="281"/>
    </row>
    <row r="29" spans="1:38" s="71" customFormat="1" ht="78.75" customHeight="1" x14ac:dyDescent="0.2">
      <c r="A29" s="286"/>
      <c r="B29" s="57">
        <v>85</v>
      </c>
      <c r="C29" s="121" t="s">
        <v>848</v>
      </c>
      <c r="D29" s="112" t="s">
        <v>50</v>
      </c>
      <c r="E29" s="59" t="s">
        <v>19</v>
      </c>
      <c r="F29" s="59" t="s">
        <v>183</v>
      </c>
      <c r="G29" s="99" t="s">
        <v>52</v>
      </c>
      <c r="H29" s="244" t="s">
        <v>1733</v>
      </c>
      <c r="I29" s="109" t="s">
        <v>17</v>
      </c>
      <c r="J29" s="258" t="s">
        <v>500</v>
      </c>
      <c r="K29" s="77" t="s">
        <v>1006</v>
      </c>
      <c r="L29" s="113">
        <v>33</v>
      </c>
      <c r="M29" s="63" t="s">
        <v>444</v>
      </c>
      <c r="N29" s="78" t="s">
        <v>35</v>
      </c>
      <c r="O29" s="78" t="s">
        <v>1</v>
      </c>
      <c r="P29" s="2" t="s">
        <v>808</v>
      </c>
      <c r="Q29" s="221">
        <v>41030</v>
      </c>
      <c r="R29" s="63" t="s">
        <v>952</v>
      </c>
      <c r="S29" s="64" t="s">
        <v>501</v>
      </c>
      <c r="T29" s="218" t="s">
        <v>1814</v>
      </c>
      <c r="U29" s="64" t="s">
        <v>383</v>
      </c>
      <c r="V29" s="79" t="s">
        <v>1007</v>
      </c>
      <c r="W29" s="66" t="s">
        <v>39</v>
      </c>
      <c r="X29" s="216" t="s">
        <v>1821</v>
      </c>
      <c r="Y29" s="57" t="s">
        <v>1008</v>
      </c>
      <c r="Z29" s="57" t="s">
        <v>1009</v>
      </c>
      <c r="AA29" s="90"/>
      <c r="AB29" s="81"/>
      <c r="AC29" s="57"/>
      <c r="AE29" s="71" t="str">
        <f t="shared" si="2"/>
        <v>331</v>
      </c>
      <c r="AF29" s="71" t="str">
        <f t="shared" si="3"/>
        <v/>
      </c>
      <c r="AG29" s="72">
        <v>41030</v>
      </c>
      <c r="AH29" s="73">
        <v>33</v>
      </c>
      <c r="AJ29" s="281">
        <v>11102</v>
      </c>
      <c r="AK29" s="281"/>
    </row>
    <row r="30" spans="1:38" s="71" customFormat="1" ht="78.75" customHeight="1" x14ac:dyDescent="0.2">
      <c r="A30" s="286"/>
      <c r="B30" s="57">
        <v>89</v>
      </c>
      <c r="C30" s="75" t="s">
        <v>517</v>
      </c>
      <c r="D30" s="112" t="s">
        <v>50</v>
      </c>
      <c r="E30" s="59" t="s">
        <v>19</v>
      </c>
      <c r="F30" s="59" t="s">
        <v>183</v>
      </c>
      <c r="G30" s="99" t="s">
        <v>52</v>
      </c>
      <c r="H30" s="244" t="s">
        <v>1737</v>
      </c>
      <c r="I30" s="109" t="s">
        <v>17</v>
      </c>
      <c r="J30" s="258" t="s">
        <v>518</v>
      </c>
      <c r="K30" s="77" t="s">
        <v>1312</v>
      </c>
      <c r="L30" s="113">
        <v>42</v>
      </c>
      <c r="M30" s="63" t="s">
        <v>444</v>
      </c>
      <c r="N30" s="78" t="s">
        <v>35</v>
      </c>
      <c r="O30" s="78" t="s">
        <v>1</v>
      </c>
      <c r="P30" s="2" t="s">
        <v>808</v>
      </c>
      <c r="Q30" s="221">
        <v>41122</v>
      </c>
      <c r="R30" s="63" t="s">
        <v>1313</v>
      </c>
      <c r="S30" s="64" t="s">
        <v>519</v>
      </c>
      <c r="T30" s="218" t="s">
        <v>1814</v>
      </c>
      <c r="U30" s="64" t="s">
        <v>383</v>
      </c>
      <c r="V30" s="79" t="s">
        <v>1007</v>
      </c>
      <c r="W30" s="66" t="s">
        <v>39</v>
      </c>
      <c r="X30" s="216" t="s">
        <v>1821</v>
      </c>
      <c r="Y30" s="57" t="s">
        <v>1314</v>
      </c>
      <c r="Z30" s="57" t="s">
        <v>1315</v>
      </c>
      <c r="AA30" s="90"/>
      <c r="AB30" s="81"/>
      <c r="AC30" s="57"/>
      <c r="AE30" s="71" t="str">
        <f t="shared" si="2"/>
        <v>331</v>
      </c>
      <c r="AF30" s="71" t="str">
        <f t="shared" si="3"/>
        <v/>
      </c>
      <c r="AG30" s="72">
        <v>41122</v>
      </c>
      <c r="AH30" s="73">
        <v>42</v>
      </c>
      <c r="AJ30" s="281">
        <v>11102</v>
      </c>
      <c r="AK30" s="281"/>
    </row>
    <row r="31" spans="1:38" s="71" customFormat="1" ht="78.75" customHeight="1" x14ac:dyDescent="0.2">
      <c r="A31" s="286"/>
      <c r="B31" s="57">
        <v>90</v>
      </c>
      <c r="C31" s="75" t="s">
        <v>520</v>
      </c>
      <c r="D31" s="112" t="s">
        <v>50</v>
      </c>
      <c r="E31" s="59" t="s">
        <v>19</v>
      </c>
      <c r="F31" s="59" t="s">
        <v>183</v>
      </c>
      <c r="G31" s="99" t="s">
        <v>52</v>
      </c>
      <c r="H31" s="244" t="s">
        <v>1738</v>
      </c>
      <c r="I31" s="109" t="s">
        <v>17</v>
      </c>
      <c r="J31" s="258" t="s">
        <v>521</v>
      </c>
      <c r="K31" s="77" t="s">
        <v>1316</v>
      </c>
      <c r="L31" s="113">
        <v>150</v>
      </c>
      <c r="M31" s="63" t="s">
        <v>522</v>
      </c>
      <c r="N31" s="78" t="s">
        <v>523</v>
      </c>
      <c r="O31" s="78" t="s">
        <v>1</v>
      </c>
      <c r="P31" s="2" t="s">
        <v>1602</v>
      </c>
      <c r="Q31" s="221">
        <v>41183</v>
      </c>
      <c r="R31" s="63" t="s">
        <v>1317</v>
      </c>
      <c r="S31" s="65" t="s">
        <v>524</v>
      </c>
      <c r="T31" s="64" t="s">
        <v>274</v>
      </c>
      <c r="U31" s="64" t="s">
        <v>275</v>
      </c>
      <c r="V31" s="79" t="s">
        <v>1318</v>
      </c>
      <c r="W31" s="66" t="s">
        <v>39</v>
      </c>
      <c r="X31" s="108"/>
      <c r="Y31" s="57" t="s">
        <v>1122</v>
      </c>
      <c r="Z31" s="57" t="s">
        <v>1319</v>
      </c>
      <c r="AA31" s="90"/>
      <c r="AB31" s="81"/>
      <c r="AC31" s="57"/>
      <c r="AE31" s="71" t="str">
        <f t="shared" si="2"/>
        <v>331</v>
      </c>
      <c r="AF31" s="71" t="str">
        <f t="shared" si="3"/>
        <v/>
      </c>
      <c r="AG31" s="72">
        <v>41183</v>
      </c>
      <c r="AH31" s="73">
        <v>150</v>
      </c>
      <c r="AJ31" s="281">
        <v>11102</v>
      </c>
      <c r="AK31" s="281"/>
    </row>
    <row r="32" spans="1:38" s="71" customFormat="1" ht="78.75" customHeight="1" x14ac:dyDescent="0.2">
      <c r="A32" s="286"/>
      <c r="B32" s="57">
        <v>92</v>
      </c>
      <c r="C32" s="114" t="s">
        <v>528</v>
      </c>
      <c r="D32" s="112" t="s">
        <v>50</v>
      </c>
      <c r="E32" s="59" t="s">
        <v>19</v>
      </c>
      <c r="F32" s="59" t="s">
        <v>183</v>
      </c>
      <c r="G32" s="99" t="s">
        <v>52</v>
      </c>
      <c r="H32" s="244" t="s">
        <v>1740</v>
      </c>
      <c r="I32" s="109" t="s">
        <v>17</v>
      </c>
      <c r="J32" s="258" t="s">
        <v>529</v>
      </c>
      <c r="K32" s="77" t="s">
        <v>1323</v>
      </c>
      <c r="L32" s="113">
        <v>63</v>
      </c>
      <c r="M32" s="76" t="s">
        <v>530</v>
      </c>
      <c r="N32" s="78" t="s">
        <v>35</v>
      </c>
      <c r="O32" s="78" t="s">
        <v>1</v>
      </c>
      <c r="P32" s="14" t="s">
        <v>1603</v>
      </c>
      <c r="Q32" s="221">
        <v>41214</v>
      </c>
      <c r="R32" s="63" t="s">
        <v>954</v>
      </c>
      <c r="S32" s="64" t="s">
        <v>531</v>
      </c>
      <c r="T32" s="218" t="s">
        <v>1814</v>
      </c>
      <c r="U32" s="64" t="s">
        <v>228</v>
      </c>
      <c r="V32" s="79" t="s">
        <v>1326</v>
      </c>
      <c r="W32" s="66" t="s">
        <v>39</v>
      </c>
      <c r="X32" s="216" t="s">
        <v>1821</v>
      </c>
      <c r="Y32" s="57" t="s">
        <v>1327</v>
      </c>
      <c r="Z32" s="57" t="s">
        <v>1328</v>
      </c>
      <c r="AA32" s="90"/>
      <c r="AB32" s="81"/>
      <c r="AC32" s="57"/>
      <c r="AE32" s="71" t="str">
        <f t="shared" si="2"/>
        <v>331</v>
      </c>
      <c r="AF32" s="71" t="str">
        <f t="shared" si="3"/>
        <v/>
      </c>
      <c r="AG32" s="72">
        <v>41214</v>
      </c>
      <c r="AH32" s="73">
        <v>63</v>
      </c>
      <c r="AJ32" s="281">
        <v>11102</v>
      </c>
      <c r="AK32" s="281"/>
    </row>
    <row r="33" spans="1:38" s="71" customFormat="1" ht="78.75" customHeight="1" x14ac:dyDescent="0.2">
      <c r="A33" s="286"/>
      <c r="B33" s="57">
        <v>97</v>
      </c>
      <c r="C33" s="75" t="s">
        <v>910</v>
      </c>
      <c r="D33" s="59" t="s">
        <v>50</v>
      </c>
      <c r="E33" s="59" t="s">
        <v>19</v>
      </c>
      <c r="F33" s="59" t="s">
        <v>183</v>
      </c>
      <c r="G33" s="99" t="s">
        <v>52</v>
      </c>
      <c r="H33" s="244" t="s">
        <v>1743</v>
      </c>
      <c r="I33" s="109" t="s">
        <v>17</v>
      </c>
      <c r="J33" s="258" t="s">
        <v>551</v>
      </c>
      <c r="K33" s="77" t="s">
        <v>1002</v>
      </c>
      <c r="L33" s="62">
        <v>60</v>
      </c>
      <c r="M33" s="63" t="s">
        <v>453</v>
      </c>
      <c r="N33" s="78" t="s">
        <v>552</v>
      </c>
      <c r="O33" s="122" t="s">
        <v>540</v>
      </c>
      <c r="P33" s="2" t="s">
        <v>1638</v>
      </c>
      <c r="Q33" s="221">
        <v>41640</v>
      </c>
      <c r="R33" s="63" t="s">
        <v>1003</v>
      </c>
      <c r="S33" s="65" t="s">
        <v>553</v>
      </c>
      <c r="T33" s="64" t="s">
        <v>554</v>
      </c>
      <c r="U33" s="64" t="s">
        <v>555</v>
      </c>
      <c r="V33" s="79" t="s">
        <v>958</v>
      </c>
      <c r="W33" s="66" t="s">
        <v>39</v>
      </c>
      <c r="X33" s="80"/>
      <c r="Y33" s="57" t="s">
        <v>1004</v>
      </c>
      <c r="Z33" s="57" t="s">
        <v>556</v>
      </c>
      <c r="AA33" s="90"/>
      <c r="AB33" s="81"/>
      <c r="AC33" s="57"/>
      <c r="AE33" s="71" t="str">
        <f t="shared" si="2"/>
        <v>331</v>
      </c>
      <c r="AF33" s="71" t="str">
        <f t="shared" si="3"/>
        <v/>
      </c>
      <c r="AG33" s="72">
        <v>41640</v>
      </c>
      <c r="AH33" s="73">
        <v>60</v>
      </c>
      <c r="AJ33" s="281">
        <v>11102</v>
      </c>
      <c r="AK33" s="281"/>
    </row>
    <row r="34" spans="1:38" s="71" customFormat="1" ht="78.75" customHeight="1" x14ac:dyDescent="0.2">
      <c r="A34" s="286"/>
      <c r="B34" s="57">
        <v>100</v>
      </c>
      <c r="C34" s="75" t="s">
        <v>566</v>
      </c>
      <c r="D34" s="59" t="s">
        <v>50</v>
      </c>
      <c r="E34" s="59" t="s">
        <v>81</v>
      </c>
      <c r="F34" s="59" t="s">
        <v>51</v>
      </c>
      <c r="G34" s="99" t="s">
        <v>52</v>
      </c>
      <c r="H34" s="244" t="s">
        <v>1745</v>
      </c>
      <c r="I34" s="109" t="s">
        <v>17</v>
      </c>
      <c r="J34" s="258" t="s">
        <v>1358</v>
      </c>
      <c r="K34" s="77" t="s">
        <v>1359</v>
      </c>
      <c r="L34" s="62">
        <v>65</v>
      </c>
      <c r="M34" s="63" t="s">
        <v>567</v>
      </c>
      <c r="N34" s="78" t="s">
        <v>568</v>
      </c>
      <c r="O34" s="122" t="s">
        <v>540</v>
      </c>
      <c r="P34" s="5" t="s">
        <v>1607</v>
      </c>
      <c r="Q34" s="221">
        <v>41699</v>
      </c>
      <c r="R34" s="63" t="s">
        <v>996</v>
      </c>
      <c r="S34" s="65" t="s">
        <v>569</v>
      </c>
      <c r="T34" s="64" t="s">
        <v>471</v>
      </c>
      <c r="U34" s="64" t="s">
        <v>254</v>
      </c>
      <c r="V34" s="79" t="s">
        <v>1361</v>
      </c>
      <c r="W34" s="66" t="s">
        <v>39</v>
      </c>
      <c r="X34" s="80"/>
      <c r="Y34" s="57" t="s">
        <v>1362</v>
      </c>
      <c r="Z34" s="57" t="s">
        <v>1363</v>
      </c>
      <c r="AA34" s="90"/>
      <c r="AB34" s="81"/>
      <c r="AC34" s="57"/>
      <c r="AE34" s="71" t="str">
        <f t="shared" si="2"/>
        <v>331</v>
      </c>
      <c r="AF34" s="71" t="str">
        <f t="shared" si="3"/>
        <v/>
      </c>
      <c r="AG34" s="72">
        <v>41699</v>
      </c>
      <c r="AH34" s="73">
        <v>65</v>
      </c>
      <c r="AJ34" s="281">
        <v>11102</v>
      </c>
      <c r="AK34" s="281"/>
    </row>
    <row r="35" spans="1:38" s="71" customFormat="1" ht="78.75" customHeight="1" x14ac:dyDescent="0.2">
      <c r="A35" s="286"/>
      <c r="B35" s="57">
        <v>104</v>
      </c>
      <c r="C35" s="75" t="s">
        <v>586</v>
      </c>
      <c r="D35" s="59" t="s">
        <v>50</v>
      </c>
      <c r="E35" s="59" t="s">
        <v>81</v>
      </c>
      <c r="F35" s="59" t="s">
        <v>51</v>
      </c>
      <c r="G35" s="99" t="s">
        <v>52</v>
      </c>
      <c r="H35" s="244" t="s">
        <v>1749</v>
      </c>
      <c r="I35" s="109" t="s">
        <v>17</v>
      </c>
      <c r="J35" s="258" t="s">
        <v>587</v>
      </c>
      <c r="K35" s="77" t="s">
        <v>1373</v>
      </c>
      <c r="L35" s="62">
        <v>51</v>
      </c>
      <c r="M35" s="63" t="s">
        <v>961</v>
      </c>
      <c r="N35" s="78" t="s">
        <v>588</v>
      </c>
      <c r="O35" s="122" t="s">
        <v>540</v>
      </c>
      <c r="P35" s="2" t="s">
        <v>1608</v>
      </c>
      <c r="Q35" s="221">
        <v>41760</v>
      </c>
      <c r="R35" s="63" t="s">
        <v>1375</v>
      </c>
      <c r="S35" s="65" t="s">
        <v>589</v>
      </c>
      <c r="T35" s="64" t="s">
        <v>512</v>
      </c>
      <c r="U35" s="65" t="s">
        <v>820</v>
      </c>
      <c r="V35" s="79" t="s">
        <v>1377</v>
      </c>
      <c r="W35" s="66" t="s">
        <v>39</v>
      </c>
      <c r="X35" s="80"/>
      <c r="Y35" s="57" t="s">
        <v>1008</v>
      </c>
      <c r="Z35" s="57" t="s">
        <v>1378</v>
      </c>
      <c r="AA35" s="90"/>
      <c r="AB35" s="81"/>
      <c r="AC35" s="57"/>
      <c r="AE35" s="71" t="str">
        <f t="shared" si="2"/>
        <v>331</v>
      </c>
      <c r="AF35" s="71" t="str">
        <f t="shared" si="3"/>
        <v/>
      </c>
      <c r="AG35" s="72">
        <v>41760</v>
      </c>
      <c r="AH35" s="73">
        <v>51</v>
      </c>
      <c r="AJ35" s="281">
        <v>11102</v>
      </c>
      <c r="AK35" s="281"/>
    </row>
    <row r="36" spans="1:38" s="71" customFormat="1" ht="78.75" customHeight="1" x14ac:dyDescent="0.2">
      <c r="A36" s="286"/>
      <c r="B36" s="57">
        <v>126</v>
      </c>
      <c r="C36" s="75" t="s">
        <v>718</v>
      </c>
      <c r="D36" s="59" t="s">
        <v>15</v>
      </c>
      <c r="E36" s="59" t="s">
        <v>81</v>
      </c>
      <c r="F36" s="112" t="s">
        <v>602</v>
      </c>
      <c r="G36" s="60" t="s">
        <v>547</v>
      </c>
      <c r="H36" s="244" t="s">
        <v>39</v>
      </c>
      <c r="I36" s="109" t="s">
        <v>24</v>
      </c>
      <c r="J36" s="258" t="s">
        <v>723</v>
      </c>
      <c r="K36" s="77" t="s">
        <v>1456</v>
      </c>
      <c r="L36" s="62">
        <v>42</v>
      </c>
      <c r="M36" s="76" t="s">
        <v>724</v>
      </c>
      <c r="N36" s="82" t="s">
        <v>35</v>
      </c>
      <c r="O36" s="82" t="s">
        <v>1160</v>
      </c>
      <c r="P36" s="2" t="s">
        <v>1623</v>
      </c>
      <c r="Q36" s="221">
        <v>42522</v>
      </c>
      <c r="R36" s="127">
        <v>42522</v>
      </c>
      <c r="S36" s="64" t="s">
        <v>727</v>
      </c>
      <c r="T36" s="65" t="s">
        <v>725</v>
      </c>
      <c r="U36" s="65" t="s">
        <v>726</v>
      </c>
      <c r="V36" s="128">
        <v>42503</v>
      </c>
      <c r="W36" s="313"/>
      <c r="X36" s="80"/>
      <c r="Y36" s="57" t="s">
        <v>1457</v>
      </c>
      <c r="Z36" s="57" t="s">
        <v>1458</v>
      </c>
      <c r="AA36" s="90"/>
      <c r="AB36" s="81"/>
      <c r="AC36" s="91"/>
      <c r="AE36" s="71" t="str">
        <f t="shared" si="2"/>
        <v>331</v>
      </c>
      <c r="AF36" s="71" t="str">
        <f t="shared" si="3"/>
        <v/>
      </c>
      <c r="AG36" s="72">
        <v>42522</v>
      </c>
      <c r="AH36" s="73">
        <v>42</v>
      </c>
      <c r="AJ36" s="281">
        <v>11102</v>
      </c>
      <c r="AK36" s="281"/>
    </row>
    <row r="37" spans="1:38" s="71" customFormat="1" ht="78.75" customHeight="1" x14ac:dyDescent="0.2">
      <c r="A37" s="74">
        <v>15</v>
      </c>
      <c r="B37" s="57">
        <v>7</v>
      </c>
      <c r="C37" s="75" t="s">
        <v>799</v>
      </c>
      <c r="D37" s="59" t="s">
        <v>50</v>
      </c>
      <c r="E37" s="59" t="s">
        <v>81</v>
      </c>
      <c r="F37" s="59" t="s">
        <v>51</v>
      </c>
      <c r="G37" s="60" t="s">
        <v>52</v>
      </c>
      <c r="H37" s="244" t="s">
        <v>1669</v>
      </c>
      <c r="I37" s="61" t="s">
        <v>25</v>
      </c>
      <c r="J37" s="258" t="s">
        <v>873</v>
      </c>
      <c r="K37" s="60" t="s">
        <v>98</v>
      </c>
      <c r="L37" s="62">
        <v>66</v>
      </c>
      <c r="M37" s="63" t="s">
        <v>99</v>
      </c>
      <c r="N37" s="78" t="s">
        <v>821</v>
      </c>
      <c r="O37" s="78" t="s">
        <v>101</v>
      </c>
      <c r="P37" s="2" t="s">
        <v>1549</v>
      </c>
      <c r="Q37" s="89">
        <v>37584</v>
      </c>
      <c r="R37" s="63" t="s">
        <v>56</v>
      </c>
      <c r="S37" s="64" t="s">
        <v>102</v>
      </c>
      <c r="T37" s="64" t="s">
        <v>1045</v>
      </c>
      <c r="U37" s="65" t="s">
        <v>86</v>
      </c>
      <c r="V37" s="79" t="s">
        <v>103</v>
      </c>
      <c r="W37" s="66" t="s">
        <v>39</v>
      </c>
      <c r="X37" s="80"/>
      <c r="Y37" s="68" t="s">
        <v>1059</v>
      </c>
      <c r="Z37" s="89" t="s">
        <v>1060</v>
      </c>
      <c r="AA37" s="69" t="s">
        <v>30</v>
      </c>
      <c r="AB37" s="81"/>
      <c r="AC37" s="57"/>
      <c r="AE37" s="71" t="str">
        <f t="shared" si="2"/>
        <v>330</v>
      </c>
      <c r="AF37" s="71" t="str">
        <f t="shared" si="3"/>
        <v>区内特別郵便</v>
      </c>
      <c r="AG37" s="72">
        <v>37584</v>
      </c>
      <c r="AH37" s="73">
        <v>66</v>
      </c>
      <c r="AJ37" s="281">
        <v>11103</v>
      </c>
      <c r="AK37" s="280" t="s">
        <v>1837</v>
      </c>
      <c r="AL37" s="281">
        <v>11107</v>
      </c>
    </row>
    <row r="38" spans="1:38" s="71" customFormat="1" ht="78.75" customHeight="1" x14ac:dyDescent="0.2">
      <c r="A38" s="74">
        <v>28</v>
      </c>
      <c r="B38" s="57">
        <v>12</v>
      </c>
      <c r="C38" s="75" t="s">
        <v>123</v>
      </c>
      <c r="D38" s="59" t="s">
        <v>50</v>
      </c>
      <c r="E38" s="59" t="s">
        <v>81</v>
      </c>
      <c r="F38" s="59" t="s">
        <v>51</v>
      </c>
      <c r="G38" s="60" t="s">
        <v>52</v>
      </c>
      <c r="H38" s="244" t="s">
        <v>1672</v>
      </c>
      <c r="I38" s="61" t="s">
        <v>25</v>
      </c>
      <c r="J38" s="258" t="s">
        <v>124</v>
      </c>
      <c r="K38" s="60" t="s">
        <v>125</v>
      </c>
      <c r="L38" s="62">
        <v>76</v>
      </c>
      <c r="M38" s="63" t="s">
        <v>879</v>
      </c>
      <c r="N38" s="78" t="s">
        <v>126</v>
      </c>
      <c r="O38" s="82" t="s">
        <v>95</v>
      </c>
      <c r="P38" s="2" t="s">
        <v>1553</v>
      </c>
      <c r="Q38" s="221">
        <v>37803</v>
      </c>
      <c r="R38" s="63" t="s">
        <v>56</v>
      </c>
      <c r="S38" s="64" t="s">
        <v>127</v>
      </c>
      <c r="T38" s="64" t="s">
        <v>128</v>
      </c>
      <c r="U38" s="65" t="s">
        <v>820</v>
      </c>
      <c r="V38" s="79" t="s">
        <v>880</v>
      </c>
      <c r="W38" s="66" t="s">
        <v>39</v>
      </c>
      <c r="X38" s="80"/>
      <c r="Y38" s="68" t="s">
        <v>788</v>
      </c>
      <c r="Z38" s="89" t="s">
        <v>881</v>
      </c>
      <c r="AA38" s="90"/>
      <c r="AB38" s="81"/>
      <c r="AC38" s="57"/>
      <c r="AE38" s="71" t="str">
        <f t="shared" si="2"/>
        <v>330</v>
      </c>
      <c r="AF38" s="71" t="str">
        <f t="shared" si="3"/>
        <v>区内特別郵便</v>
      </c>
      <c r="AG38" s="72">
        <v>37803</v>
      </c>
      <c r="AH38" s="73">
        <v>76</v>
      </c>
      <c r="AJ38" s="281">
        <v>11103</v>
      </c>
      <c r="AK38" s="281"/>
    </row>
    <row r="39" spans="1:38" s="71" customFormat="1" ht="78.75" customHeight="1" x14ac:dyDescent="0.2">
      <c r="A39" s="74">
        <v>35</v>
      </c>
      <c r="B39" s="57">
        <v>16</v>
      </c>
      <c r="C39" s="75" t="s">
        <v>146</v>
      </c>
      <c r="D39" s="59" t="s">
        <v>50</v>
      </c>
      <c r="E39" s="59" t="s">
        <v>81</v>
      </c>
      <c r="F39" s="59" t="s">
        <v>51</v>
      </c>
      <c r="G39" s="60" t="s">
        <v>52</v>
      </c>
      <c r="H39" s="244" t="s">
        <v>1676</v>
      </c>
      <c r="I39" s="61" t="s">
        <v>25</v>
      </c>
      <c r="J39" s="258" t="s">
        <v>147</v>
      </c>
      <c r="K39" s="60" t="s">
        <v>883</v>
      </c>
      <c r="L39" s="62">
        <v>86</v>
      </c>
      <c r="M39" s="63" t="s">
        <v>148</v>
      </c>
      <c r="N39" s="78" t="s">
        <v>35</v>
      </c>
      <c r="O39" s="78" t="s">
        <v>1</v>
      </c>
      <c r="P39" s="2" t="s">
        <v>826</v>
      </c>
      <c r="Q39" s="221">
        <v>38018</v>
      </c>
      <c r="R39" s="63" t="s">
        <v>56</v>
      </c>
      <c r="S39" s="64" t="s">
        <v>149</v>
      </c>
      <c r="T39" s="64" t="s">
        <v>133</v>
      </c>
      <c r="U39" s="65" t="s">
        <v>134</v>
      </c>
      <c r="V39" s="79" t="s">
        <v>150</v>
      </c>
      <c r="W39" s="66" t="s">
        <v>39</v>
      </c>
      <c r="X39" s="80"/>
      <c r="Y39" s="68" t="s">
        <v>785</v>
      </c>
      <c r="Z39" s="89" t="s">
        <v>151</v>
      </c>
      <c r="AA39" s="90"/>
      <c r="AB39" s="81"/>
      <c r="AC39" s="57"/>
      <c r="AE39" s="71" t="str">
        <f t="shared" si="2"/>
        <v>330</v>
      </c>
      <c r="AF39" s="71" t="str">
        <f t="shared" si="3"/>
        <v>区内特別郵便</v>
      </c>
      <c r="AG39" s="72">
        <v>38018</v>
      </c>
      <c r="AH39" s="73">
        <v>86</v>
      </c>
      <c r="AJ39" s="281">
        <v>11103</v>
      </c>
      <c r="AK39" s="281"/>
    </row>
    <row r="40" spans="1:38" s="71" customFormat="1" ht="78.75" customHeight="1" x14ac:dyDescent="0.2">
      <c r="A40" s="74">
        <v>60</v>
      </c>
      <c r="B40" s="57">
        <v>27</v>
      </c>
      <c r="C40" s="75" t="s">
        <v>714</v>
      </c>
      <c r="D40" s="59" t="s">
        <v>50</v>
      </c>
      <c r="E40" s="59" t="s">
        <v>19</v>
      </c>
      <c r="F40" s="59" t="s">
        <v>894</v>
      </c>
      <c r="G40" s="60" t="s">
        <v>52</v>
      </c>
      <c r="H40" s="244" t="s">
        <v>1685</v>
      </c>
      <c r="I40" s="61" t="s">
        <v>25</v>
      </c>
      <c r="J40" s="258" t="s">
        <v>206</v>
      </c>
      <c r="K40" s="60" t="s">
        <v>943</v>
      </c>
      <c r="L40" s="62">
        <v>51</v>
      </c>
      <c r="M40" s="63" t="s">
        <v>207</v>
      </c>
      <c r="N40" s="78" t="s">
        <v>35</v>
      </c>
      <c r="O40" s="78" t="s">
        <v>1</v>
      </c>
      <c r="P40" s="2" t="s">
        <v>856</v>
      </c>
      <c r="Q40" s="221">
        <v>38443</v>
      </c>
      <c r="R40" s="63" t="s">
        <v>56</v>
      </c>
      <c r="S40" s="64" t="s">
        <v>208</v>
      </c>
      <c r="T40" s="64" t="s">
        <v>713</v>
      </c>
      <c r="U40" s="65" t="s">
        <v>800</v>
      </c>
      <c r="V40" s="79" t="s">
        <v>1015</v>
      </c>
      <c r="W40" s="66" t="s">
        <v>39</v>
      </c>
      <c r="X40" s="80"/>
      <c r="Y40" s="68" t="s">
        <v>785</v>
      </c>
      <c r="Z40" s="89" t="s">
        <v>944</v>
      </c>
      <c r="AA40" s="90"/>
      <c r="AB40" s="81"/>
      <c r="AC40" s="57"/>
      <c r="AE40" s="71" t="str">
        <f t="shared" si="2"/>
        <v>330</v>
      </c>
      <c r="AF40" s="71" t="str">
        <f t="shared" si="3"/>
        <v>区内特別郵便</v>
      </c>
      <c r="AG40" s="72">
        <v>38443</v>
      </c>
      <c r="AH40" s="73">
        <v>51</v>
      </c>
      <c r="AJ40" s="281">
        <v>11103</v>
      </c>
      <c r="AK40" s="281"/>
    </row>
    <row r="41" spans="1:38" s="71" customFormat="1" ht="78.75" customHeight="1" x14ac:dyDescent="0.2">
      <c r="A41" s="74">
        <v>75</v>
      </c>
      <c r="B41" s="57">
        <v>35</v>
      </c>
      <c r="C41" s="75" t="s">
        <v>244</v>
      </c>
      <c r="D41" s="59" t="s">
        <v>50</v>
      </c>
      <c r="E41" s="59" t="s">
        <v>122</v>
      </c>
      <c r="F41" s="59" t="s">
        <v>51</v>
      </c>
      <c r="G41" s="60" t="s">
        <v>52</v>
      </c>
      <c r="H41" s="244" t="s">
        <v>1693</v>
      </c>
      <c r="I41" s="61" t="s">
        <v>25</v>
      </c>
      <c r="J41" s="258" t="s">
        <v>1117</v>
      </c>
      <c r="K41" s="60" t="s">
        <v>245</v>
      </c>
      <c r="L41" s="62">
        <v>38</v>
      </c>
      <c r="M41" s="63" t="s">
        <v>246</v>
      </c>
      <c r="N41" s="78" t="s">
        <v>35</v>
      </c>
      <c r="O41" s="78" t="s">
        <v>1</v>
      </c>
      <c r="P41" s="2" t="s">
        <v>1566</v>
      </c>
      <c r="Q41" s="221">
        <v>38596</v>
      </c>
      <c r="R41" s="63" t="s">
        <v>56</v>
      </c>
      <c r="S41" s="64" t="s">
        <v>247</v>
      </c>
      <c r="T41" s="218" t="s">
        <v>1814</v>
      </c>
      <c r="U41" s="65" t="s">
        <v>228</v>
      </c>
      <c r="V41" s="63" t="s">
        <v>248</v>
      </c>
      <c r="W41" s="66" t="s">
        <v>39</v>
      </c>
      <c r="X41" s="94" t="s">
        <v>1824</v>
      </c>
      <c r="Y41" s="68" t="s">
        <v>788</v>
      </c>
      <c r="Z41" s="89" t="s">
        <v>1119</v>
      </c>
      <c r="AA41" s="90"/>
      <c r="AB41" s="81"/>
      <c r="AC41" s="57"/>
      <c r="AE41" s="71" t="str">
        <f t="shared" si="2"/>
        <v>330</v>
      </c>
      <c r="AF41" s="71" t="str">
        <f t="shared" si="3"/>
        <v>区内特別郵便</v>
      </c>
      <c r="AG41" s="72">
        <v>38596</v>
      </c>
      <c r="AH41" s="73">
        <v>38</v>
      </c>
      <c r="AJ41" s="281">
        <v>11103</v>
      </c>
      <c r="AK41" s="281"/>
    </row>
    <row r="42" spans="1:38" s="71" customFormat="1" ht="78.75" customHeight="1" x14ac:dyDescent="0.2">
      <c r="A42" s="74">
        <v>86</v>
      </c>
      <c r="B42" s="57">
        <v>40</v>
      </c>
      <c r="C42" s="75" t="s">
        <v>270</v>
      </c>
      <c r="D42" s="59" t="s">
        <v>50</v>
      </c>
      <c r="E42" s="59" t="s">
        <v>19</v>
      </c>
      <c r="F42" s="59" t="s">
        <v>894</v>
      </c>
      <c r="G42" s="60" t="s">
        <v>52</v>
      </c>
      <c r="H42" s="244" t="s">
        <v>1698</v>
      </c>
      <c r="I42" s="61" t="s">
        <v>25</v>
      </c>
      <c r="J42" s="258" t="s">
        <v>271</v>
      </c>
      <c r="K42" s="60" t="s">
        <v>1132</v>
      </c>
      <c r="L42" s="62">
        <v>99</v>
      </c>
      <c r="M42" s="63" t="s">
        <v>272</v>
      </c>
      <c r="N42" s="78" t="s">
        <v>35</v>
      </c>
      <c r="O42" s="78" t="s">
        <v>1</v>
      </c>
      <c r="P42" s="2" t="s">
        <v>1569</v>
      </c>
      <c r="Q42" s="221">
        <v>38791</v>
      </c>
      <c r="R42" s="63" t="s">
        <v>56</v>
      </c>
      <c r="S42" s="64" t="s">
        <v>273</v>
      </c>
      <c r="T42" s="64" t="s">
        <v>274</v>
      </c>
      <c r="U42" s="64" t="s">
        <v>275</v>
      </c>
      <c r="V42" s="79" t="s">
        <v>1133</v>
      </c>
      <c r="W42" s="66" t="s">
        <v>39</v>
      </c>
      <c r="X42" s="80"/>
      <c r="Y42" s="68" t="s">
        <v>788</v>
      </c>
      <c r="Z42" s="89" t="s">
        <v>1134</v>
      </c>
      <c r="AA42" s="90"/>
      <c r="AB42" s="81"/>
      <c r="AC42" s="57"/>
      <c r="AE42" s="71" t="str">
        <f t="shared" si="2"/>
        <v>330</v>
      </c>
      <c r="AF42" s="71" t="str">
        <f t="shared" si="3"/>
        <v>区内特別郵便</v>
      </c>
      <c r="AG42" s="72">
        <v>38791</v>
      </c>
      <c r="AH42" s="73">
        <v>99</v>
      </c>
      <c r="AJ42" s="281">
        <v>11103</v>
      </c>
      <c r="AK42" s="281"/>
    </row>
    <row r="43" spans="1:38" s="71" customFormat="1" ht="78.75" customHeight="1" x14ac:dyDescent="0.2">
      <c r="A43" s="74">
        <v>100</v>
      </c>
      <c r="B43" s="57">
        <v>43</v>
      </c>
      <c r="C43" s="75" t="s">
        <v>285</v>
      </c>
      <c r="D43" s="59" t="s">
        <v>50</v>
      </c>
      <c r="E43" s="59" t="s">
        <v>122</v>
      </c>
      <c r="F43" s="59" t="s">
        <v>51</v>
      </c>
      <c r="G43" s="60" t="s">
        <v>52</v>
      </c>
      <c r="H43" s="244" t="s">
        <v>1701</v>
      </c>
      <c r="I43" s="61" t="s">
        <v>25</v>
      </c>
      <c r="J43" s="258" t="s">
        <v>286</v>
      </c>
      <c r="K43" s="60" t="s">
        <v>1142</v>
      </c>
      <c r="L43" s="62">
        <v>58</v>
      </c>
      <c r="M43" s="63" t="s">
        <v>287</v>
      </c>
      <c r="N43" s="78" t="s">
        <v>288</v>
      </c>
      <c r="O43" s="78" t="s">
        <v>154</v>
      </c>
      <c r="P43" s="2" t="s">
        <v>1572</v>
      </c>
      <c r="Q43" s="221">
        <v>38808</v>
      </c>
      <c r="R43" s="63" t="s">
        <v>56</v>
      </c>
      <c r="S43" s="64" t="s">
        <v>289</v>
      </c>
      <c r="T43" s="64" t="s">
        <v>156</v>
      </c>
      <c r="U43" s="65" t="s">
        <v>157</v>
      </c>
      <c r="V43" s="79" t="s">
        <v>1143</v>
      </c>
      <c r="W43" s="66" t="s">
        <v>39</v>
      </c>
      <c r="X43" s="80"/>
      <c r="Y43" s="68" t="s">
        <v>1144</v>
      </c>
      <c r="Z43" s="89" t="s">
        <v>1145</v>
      </c>
      <c r="AA43" s="95" t="s">
        <v>290</v>
      </c>
      <c r="AB43" s="81"/>
      <c r="AC43" s="57"/>
      <c r="AE43" s="71" t="str">
        <f t="shared" si="2"/>
        <v>330</v>
      </c>
      <c r="AF43" s="71" t="str">
        <f t="shared" si="3"/>
        <v>区内特別郵便</v>
      </c>
      <c r="AG43" s="72">
        <v>38808</v>
      </c>
      <c r="AH43" s="73">
        <v>58</v>
      </c>
      <c r="AJ43" s="281">
        <v>11103</v>
      </c>
      <c r="AK43" s="281"/>
    </row>
    <row r="44" spans="1:38" s="71" customFormat="1" ht="78.75" customHeight="1" x14ac:dyDescent="0.2">
      <c r="A44" s="74">
        <v>111</v>
      </c>
      <c r="B44" s="57">
        <v>47</v>
      </c>
      <c r="C44" s="75" t="s">
        <v>309</v>
      </c>
      <c r="D44" s="59" t="s">
        <v>50</v>
      </c>
      <c r="E44" s="59" t="s">
        <v>19</v>
      </c>
      <c r="F44" s="59" t="s">
        <v>51</v>
      </c>
      <c r="G44" s="60" t="s">
        <v>52</v>
      </c>
      <c r="H44" s="244" t="s">
        <v>1705</v>
      </c>
      <c r="I44" s="61" t="s">
        <v>25</v>
      </c>
      <c r="J44" s="258" t="s">
        <v>310</v>
      </c>
      <c r="K44" s="60" t="s">
        <v>978</v>
      </c>
      <c r="L44" s="62">
        <v>60</v>
      </c>
      <c r="M44" s="63" t="s">
        <v>311</v>
      </c>
      <c r="N44" s="78" t="s">
        <v>35</v>
      </c>
      <c r="O44" s="78" t="s">
        <v>1</v>
      </c>
      <c r="P44" s="2" t="s">
        <v>825</v>
      </c>
      <c r="Q44" s="221">
        <v>38322</v>
      </c>
      <c r="R44" s="63" t="s">
        <v>56</v>
      </c>
      <c r="S44" s="64" t="s">
        <v>312</v>
      </c>
      <c r="T44" s="64" t="s">
        <v>239</v>
      </c>
      <c r="U44" s="65" t="s">
        <v>134</v>
      </c>
      <c r="V44" s="63" t="s">
        <v>979</v>
      </c>
      <c r="W44" s="66" t="s">
        <v>39</v>
      </c>
      <c r="X44" s="80" t="s">
        <v>1826</v>
      </c>
      <c r="Y44" s="68" t="s">
        <v>788</v>
      </c>
      <c r="Z44" s="89" t="s">
        <v>980</v>
      </c>
      <c r="AA44" s="90"/>
      <c r="AB44" s="81"/>
      <c r="AC44" s="57"/>
      <c r="AE44" s="71" t="str">
        <f t="shared" si="2"/>
        <v>330</v>
      </c>
      <c r="AF44" s="71" t="str">
        <f t="shared" si="3"/>
        <v>区内特別郵便</v>
      </c>
      <c r="AG44" s="72">
        <v>38322</v>
      </c>
      <c r="AH44" s="73">
        <v>60</v>
      </c>
      <c r="AJ44" s="281">
        <v>11103</v>
      </c>
      <c r="AK44" s="281"/>
    </row>
    <row r="45" spans="1:38" s="71" customFormat="1" ht="78.75" customHeight="1" x14ac:dyDescent="0.2">
      <c r="A45" s="74">
        <v>123</v>
      </c>
      <c r="B45" s="57">
        <v>48</v>
      </c>
      <c r="C45" s="75" t="s">
        <v>313</v>
      </c>
      <c r="D45" s="59" t="s">
        <v>15</v>
      </c>
      <c r="E45" s="59" t="s">
        <v>19</v>
      </c>
      <c r="F45" s="59" t="s">
        <v>314</v>
      </c>
      <c r="G45" s="60" t="s">
        <v>118</v>
      </c>
      <c r="H45" s="244" t="s">
        <v>39</v>
      </c>
      <c r="I45" s="61" t="s">
        <v>25</v>
      </c>
      <c r="J45" s="258" t="s">
        <v>315</v>
      </c>
      <c r="K45" s="60" t="s">
        <v>1159</v>
      </c>
      <c r="L45" s="62">
        <v>9</v>
      </c>
      <c r="M45" s="63" t="s">
        <v>316</v>
      </c>
      <c r="N45" s="78" t="s">
        <v>35</v>
      </c>
      <c r="O45" s="78" t="s">
        <v>1160</v>
      </c>
      <c r="P45" s="2" t="s">
        <v>1576</v>
      </c>
      <c r="Q45" s="221">
        <v>39508</v>
      </c>
      <c r="R45" s="63" t="s">
        <v>1161</v>
      </c>
      <c r="S45" s="64" t="s">
        <v>317</v>
      </c>
      <c r="T45" s="65" t="s">
        <v>757</v>
      </c>
      <c r="U45" s="65" t="s">
        <v>219</v>
      </c>
      <c r="V45" s="79" t="s">
        <v>1162</v>
      </c>
      <c r="W45" s="66" t="s">
        <v>39</v>
      </c>
      <c r="X45" s="80"/>
      <c r="Y45" s="68" t="s">
        <v>785</v>
      </c>
      <c r="Z45" s="89" t="s">
        <v>1163</v>
      </c>
      <c r="AA45" s="90"/>
      <c r="AB45" s="81"/>
      <c r="AC45" s="91"/>
      <c r="AE45" s="71" t="str">
        <f t="shared" si="2"/>
        <v>330</v>
      </c>
      <c r="AF45" s="71" t="str">
        <f t="shared" si="3"/>
        <v>区内特別郵便</v>
      </c>
      <c r="AG45" s="72">
        <v>39508</v>
      </c>
      <c r="AH45" s="73">
        <v>9</v>
      </c>
      <c r="AJ45" s="281">
        <v>11103</v>
      </c>
      <c r="AK45" s="281"/>
    </row>
    <row r="46" spans="1:38" s="71" customFormat="1" ht="78.75" customHeight="1" x14ac:dyDescent="0.2">
      <c r="A46" s="286"/>
      <c r="B46" s="57">
        <v>99</v>
      </c>
      <c r="C46" s="114" t="s">
        <v>562</v>
      </c>
      <c r="D46" s="112" t="s">
        <v>50</v>
      </c>
      <c r="E46" s="112" t="s">
        <v>19</v>
      </c>
      <c r="F46" s="112" t="s">
        <v>51</v>
      </c>
      <c r="G46" s="99" t="s">
        <v>52</v>
      </c>
      <c r="H46" s="244" t="s">
        <v>1744</v>
      </c>
      <c r="I46" s="109" t="s">
        <v>25</v>
      </c>
      <c r="J46" s="258" t="s">
        <v>563</v>
      </c>
      <c r="K46" s="77" t="s">
        <v>1352</v>
      </c>
      <c r="L46" s="113">
        <v>52</v>
      </c>
      <c r="M46" s="76" t="s">
        <v>549</v>
      </c>
      <c r="N46" s="82" t="s">
        <v>564</v>
      </c>
      <c r="O46" s="122" t="s">
        <v>540</v>
      </c>
      <c r="P46" s="5" t="s">
        <v>1606</v>
      </c>
      <c r="Q46" s="223">
        <v>41699</v>
      </c>
      <c r="R46" s="76" t="s">
        <v>996</v>
      </c>
      <c r="S46" s="65" t="s">
        <v>565</v>
      </c>
      <c r="T46" s="65" t="s">
        <v>815</v>
      </c>
      <c r="U46" s="65" t="s">
        <v>816</v>
      </c>
      <c r="V46" s="107" t="s">
        <v>1354</v>
      </c>
      <c r="W46" s="66" t="s">
        <v>39</v>
      </c>
      <c r="X46" s="123"/>
      <c r="Y46" s="57" t="s">
        <v>1355</v>
      </c>
      <c r="Z46" s="57" t="s">
        <v>1356</v>
      </c>
      <c r="AA46" s="90"/>
      <c r="AB46" s="81"/>
      <c r="AC46" s="57" t="s">
        <v>1357</v>
      </c>
      <c r="AE46" s="71" t="str">
        <f t="shared" si="2"/>
        <v>330</v>
      </c>
      <c r="AF46" s="71" t="str">
        <f t="shared" si="3"/>
        <v>区内特別郵便</v>
      </c>
      <c r="AG46" s="72">
        <v>41699</v>
      </c>
      <c r="AH46" s="73">
        <v>52</v>
      </c>
      <c r="AJ46" s="281">
        <v>11103</v>
      </c>
      <c r="AK46" s="281"/>
    </row>
    <row r="47" spans="1:38" s="71" customFormat="1" ht="78.75" customHeight="1" x14ac:dyDescent="0.2">
      <c r="A47" s="286"/>
      <c r="B47" s="57">
        <v>116</v>
      </c>
      <c r="C47" s="75" t="s">
        <v>641</v>
      </c>
      <c r="D47" s="59" t="s">
        <v>614</v>
      </c>
      <c r="E47" s="59" t="s">
        <v>19</v>
      </c>
      <c r="F47" s="112" t="s">
        <v>602</v>
      </c>
      <c r="G47" s="60" t="s">
        <v>615</v>
      </c>
      <c r="H47" s="244" t="s">
        <v>1758</v>
      </c>
      <c r="I47" s="109" t="s">
        <v>25</v>
      </c>
      <c r="J47" s="258" t="s">
        <v>642</v>
      </c>
      <c r="K47" s="77" t="s">
        <v>1432</v>
      </c>
      <c r="L47" s="62">
        <v>79</v>
      </c>
      <c r="M47" s="76" t="s">
        <v>1433</v>
      </c>
      <c r="N47" s="82" t="s">
        <v>643</v>
      </c>
      <c r="O47" s="82" t="s">
        <v>163</v>
      </c>
      <c r="P47" s="2" t="s">
        <v>1616</v>
      </c>
      <c r="Q47" s="221">
        <v>42186</v>
      </c>
      <c r="R47" s="127">
        <v>42186</v>
      </c>
      <c r="S47" s="64" t="s">
        <v>644</v>
      </c>
      <c r="T47" s="65" t="s">
        <v>471</v>
      </c>
      <c r="U47" s="65" t="s">
        <v>645</v>
      </c>
      <c r="V47" s="128">
        <v>41857</v>
      </c>
      <c r="W47" s="313"/>
      <c r="X47" s="80"/>
      <c r="Y47" s="57" t="s">
        <v>1434</v>
      </c>
      <c r="Z47" s="77" t="s">
        <v>1432</v>
      </c>
      <c r="AA47" s="90"/>
      <c r="AB47" s="81"/>
      <c r="AC47" s="57"/>
      <c r="AE47" s="71" t="str">
        <f t="shared" si="2"/>
        <v>330</v>
      </c>
      <c r="AF47" s="71" t="str">
        <f t="shared" si="3"/>
        <v>区内特別郵便</v>
      </c>
      <c r="AG47" s="72">
        <v>42217</v>
      </c>
      <c r="AH47" s="73">
        <v>79</v>
      </c>
      <c r="AJ47" s="281">
        <v>11103</v>
      </c>
      <c r="AK47" s="281"/>
    </row>
    <row r="48" spans="1:38" s="71" customFormat="1" ht="78.75" customHeight="1" x14ac:dyDescent="0.2">
      <c r="A48" s="286"/>
      <c r="B48" s="57">
        <v>119</v>
      </c>
      <c r="C48" s="75" t="s">
        <v>656</v>
      </c>
      <c r="D48" s="59" t="s">
        <v>614</v>
      </c>
      <c r="E48" s="59" t="s">
        <v>19</v>
      </c>
      <c r="F48" s="112" t="s">
        <v>1417</v>
      </c>
      <c r="G48" s="60" t="s">
        <v>615</v>
      </c>
      <c r="H48" s="244" t="s">
        <v>1760</v>
      </c>
      <c r="I48" s="143" t="s">
        <v>25</v>
      </c>
      <c r="J48" s="258" t="s">
        <v>749</v>
      </c>
      <c r="K48" s="77" t="s">
        <v>1443</v>
      </c>
      <c r="L48" s="62">
        <v>60</v>
      </c>
      <c r="M48" s="76" t="s">
        <v>961</v>
      </c>
      <c r="N48" s="82" t="s">
        <v>35</v>
      </c>
      <c r="O48" s="78" t="s">
        <v>1</v>
      </c>
      <c r="P48" s="2" t="s">
        <v>1615</v>
      </c>
      <c r="Q48" s="221">
        <v>42370</v>
      </c>
      <c r="R48" s="127">
        <v>42370</v>
      </c>
      <c r="S48" s="64" t="s">
        <v>657</v>
      </c>
      <c r="T48" s="218" t="s">
        <v>1814</v>
      </c>
      <c r="U48" s="65" t="s">
        <v>228</v>
      </c>
      <c r="V48" s="128">
        <v>41939</v>
      </c>
      <c r="W48" s="313"/>
      <c r="X48" s="216" t="s">
        <v>1821</v>
      </c>
      <c r="Y48" s="57" t="s">
        <v>785</v>
      </c>
      <c r="Z48" s="57"/>
      <c r="AA48" s="90" t="s">
        <v>684</v>
      </c>
      <c r="AB48" s="81" t="str">
        <f>AA48&amp;I48&amp;J48</f>
        <v>埼玉県大宮区三橋４丁目５９番１</v>
      </c>
      <c r="AC48" s="57" t="s">
        <v>819</v>
      </c>
      <c r="AE48" s="71" t="str">
        <f t="shared" si="2"/>
        <v>330</v>
      </c>
      <c r="AF48" s="71" t="str">
        <f t="shared" si="3"/>
        <v>区内特別郵便</v>
      </c>
      <c r="AG48" s="72">
        <v>42370</v>
      </c>
      <c r="AH48" s="73">
        <v>60</v>
      </c>
      <c r="AJ48" s="281">
        <v>11103</v>
      </c>
      <c r="AK48" s="281"/>
    </row>
    <row r="49" spans="1:38" s="71" customFormat="1" ht="78.75" customHeight="1" x14ac:dyDescent="0.2">
      <c r="A49" s="287"/>
      <c r="B49" s="57">
        <v>142</v>
      </c>
      <c r="C49" s="121" t="s">
        <v>842</v>
      </c>
      <c r="D49" s="147" t="s">
        <v>699</v>
      </c>
      <c r="E49" s="147" t="s">
        <v>81</v>
      </c>
      <c r="F49" s="147" t="s">
        <v>915</v>
      </c>
      <c r="G49" s="147" t="s">
        <v>547</v>
      </c>
      <c r="H49" s="297" t="s">
        <v>39</v>
      </c>
      <c r="I49" s="144" t="s">
        <v>25</v>
      </c>
      <c r="J49" s="259" t="s">
        <v>1030</v>
      </c>
      <c r="K49" s="234" t="s">
        <v>1523</v>
      </c>
      <c r="L49" s="148">
        <v>30</v>
      </c>
      <c r="M49" s="149" t="s">
        <v>453</v>
      </c>
      <c r="N49" s="147" t="s">
        <v>303</v>
      </c>
      <c r="O49" s="147" t="s">
        <v>39</v>
      </c>
      <c r="P49" s="19" t="s">
        <v>916</v>
      </c>
      <c r="Q49" s="220">
        <v>43647</v>
      </c>
      <c r="R49" s="149" t="s">
        <v>917</v>
      </c>
      <c r="S49" s="147" t="s">
        <v>918</v>
      </c>
      <c r="T49" s="147" t="s">
        <v>919</v>
      </c>
      <c r="U49" s="147" t="s">
        <v>920</v>
      </c>
      <c r="V49" s="149" t="s">
        <v>921</v>
      </c>
      <c r="W49" s="315"/>
      <c r="X49" s="149"/>
      <c r="Y49" s="51" t="s">
        <v>922</v>
      </c>
      <c r="Z49" s="150"/>
      <c r="AA49" s="52"/>
      <c r="AB49" s="53"/>
      <c r="AC49" s="150"/>
      <c r="AD49" s="54"/>
      <c r="AE49" s="71" t="str">
        <f t="shared" si="2"/>
        <v>330</v>
      </c>
      <c r="AF49" s="71" t="str">
        <f t="shared" si="3"/>
        <v>区内特別郵便</v>
      </c>
      <c r="AG49" s="151">
        <v>43647</v>
      </c>
      <c r="AH49" s="152">
        <v>30</v>
      </c>
      <c r="AI49" s="54"/>
      <c r="AJ49" s="281">
        <v>11103</v>
      </c>
      <c r="AK49" s="36"/>
      <c r="AL49" s="54"/>
    </row>
    <row r="50" spans="1:38" s="71" customFormat="1" ht="78.75" customHeight="1" x14ac:dyDescent="0.2">
      <c r="A50" s="74">
        <v>1</v>
      </c>
      <c r="B50" s="57">
        <v>1</v>
      </c>
      <c r="C50" s="175" t="s">
        <v>49</v>
      </c>
      <c r="D50" s="59" t="s">
        <v>50</v>
      </c>
      <c r="E50" s="59" t="s">
        <v>19</v>
      </c>
      <c r="F50" s="59" t="s">
        <v>51</v>
      </c>
      <c r="G50" s="60" t="s">
        <v>52</v>
      </c>
      <c r="H50" s="244" t="s">
        <v>1663</v>
      </c>
      <c r="I50" s="61" t="s">
        <v>26</v>
      </c>
      <c r="J50" s="258" t="s">
        <v>863</v>
      </c>
      <c r="K50" s="60" t="s">
        <v>53</v>
      </c>
      <c r="L50" s="62">
        <v>71</v>
      </c>
      <c r="M50" s="63" t="s">
        <v>1032</v>
      </c>
      <c r="N50" s="60" t="s">
        <v>54</v>
      </c>
      <c r="O50" s="60" t="s">
        <v>55</v>
      </c>
      <c r="P50" s="2" t="s">
        <v>1543</v>
      </c>
      <c r="Q50" s="63" t="s">
        <v>1539</v>
      </c>
      <c r="R50" s="63" t="s">
        <v>56</v>
      </c>
      <c r="S50" s="64" t="s">
        <v>57</v>
      </c>
      <c r="T50" s="64" t="s">
        <v>58</v>
      </c>
      <c r="U50" s="65" t="s">
        <v>59</v>
      </c>
      <c r="V50" s="63" t="s">
        <v>864</v>
      </c>
      <c r="W50" s="66" t="s">
        <v>39</v>
      </c>
      <c r="X50" s="80" t="s">
        <v>60</v>
      </c>
      <c r="Y50" s="68" t="s">
        <v>793</v>
      </c>
      <c r="Z50" s="57" t="s">
        <v>1033</v>
      </c>
      <c r="AA50" s="69" t="s">
        <v>23</v>
      </c>
      <c r="AB50" s="70" t="s">
        <v>61</v>
      </c>
      <c r="AC50" s="57" t="s">
        <v>1034</v>
      </c>
      <c r="AE50" s="71" t="str">
        <f t="shared" ref="AE50:AE73" si="4">LEFT(Y:Y,3)</f>
        <v>337</v>
      </c>
      <c r="AF50" s="71" t="str">
        <f>IF(OR(AE50=330,AE50=338),"区内特別郵便","")</f>
        <v/>
      </c>
      <c r="AG50" s="72">
        <v>24198</v>
      </c>
      <c r="AH50" s="73">
        <v>71</v>
      </c>
      <c r="AJ50" s="281">
        <v>11104</v>
      </c>
      <c r="AK50" s="280" t="s">
        <v>1831</v>
      </c>
      <c r="AL50" s="281">
        <v>11101</v>
      </c>
    </row>
    <row r="51" spans="1:38" s="71" customFormat="1" ht="78.75" customHeight="1" x14ac:dyDescent="0.2">
      <c r="A51" s="74">
        <v>6</v>
      </c>
      <c r="B51" s="57">
        <v>2</v>
      </c>
      <c r="C51" s="75" t="s">
        <v>62</v>
      </c>
      <c r="D51" s="59" t="s">
        <v>50</v>
      </c>
      <c r="E51" s="59" t="s">
        <v>19</v>
      </c>
      <c r="F51" s="59" t="s">
        <v>51</v>
      </c>
      <c r="G51" s="60" t="s">
        <v>52</v>
      </c>
      <c r="H51" s="244" t="s">
        <v>1664</v>
      </c>
      <c r="I51" s="61" t="s">
        <v>26</v>
      </c>
      <c r="J51" s="258" t="s">
        <v>865</v>
      </c>
      <c r="K51" s="60" t="s">
        <v>63</v>
      </c>
      <c r="L51" s="62">
        <v>170</v>
      </c>
      <c r="M51" s="76" t="s">
        <v>1035</v>
      </c>
      <c r="N51" s="77" t="s">
        <v>1036</v>
      </c>
      <c r="O51" s="78" t="s">
        <v>866</v>
      </c>
      <c r="P51" s="5" t="s">
        <v>1544</v>
      </c>
      <c r="Q51" s="89">
        <v>32535</v>
      </c>
      <c r="R51" s="63" t="s">
        <v>56</v>
      </c>
      <c r="S51" s="64" t="s">
        <v>64</v>
      </c>
      <c r="T51" s="64" t="s">
        <v>65</v>
      </c>
      <c r="U51" s="65" t="s">
        <v>66</v>
      </c>
      <c r="V51" s="79" t="s">
        <v>67</v>
      </c>
      <c r="W51" s="66" t="s">
        <v>39</v>
      </c>
      <c r="X51" s="80" t="s">
        <v>68</v>
      </c>
      <c r="Y51" s="68" t="s">
        <v>867</v>
      </c>
      <c r="Z51" s="57" t="s">
        <v>868</v>
      </c>
      <c r="AA51" s="69" t="s">
        <v>24</v>
      </c>
      <c r="AB51" s="81"/>
      <c r="AC51" s="57"/>
      <c r="AE51" s="71" t="str">
        <f t="shared" si="4"/>
        <v>337</v>
      </c>
      <c r="AF51" s="71" t="str">
        <f>IF(OR(AE51=330,AE51=338),"区内特別郵便","")</f>
        <v/>
      </c>
      <c r="AG51" s="72">
        <v>32535</v>
      </c>
      <c r="AH51" s="73">
        <v>170</v>
      </c>
      <c r="AJ51" s="281">
        <v>11104</v>
      </c>
      <c r="AK51" s="280" t="s">
        <v>1832</v>
      </c>
      <c r="AL51" s="281">
        <v>11102</v>
      </c>
    </row>
    <row r="52" spans="1:38" s="71" customFormat="1" ht="78.75" customHeight="1" x14ac:dyDescent="0.2">
      <c r="A52" s="74">
        <v>40</v>
      </c>
      <c r="B52" s="57">
        <v>18</v>
      </c>
      <c r="C52" s="75" t="s">
        <v>689</v>
      </c>
      <c r="D52" s="59" t="s">
        <v>50</v>
      </c>
      <c r="E52" s="59" t="s">
        <v>81</v>
      </c>
      <c r="F52" s="59" t="s">
        <v>894</v>
      </c>
      <c r="G52" s="60" t="s">
        <v>52</v>
      </c>
      <c r="H52" s="244" t="s">
        <v>1775</v>
      </c>
      <c r="I52" s="61" t="s">
        <v>26</v>
      </c>
      <c r="J52" s="258" t="s">
        <v>159</v>
      </c>
      <c r="K52" s="60" t="s">
        <v>160</v>
      </c>
      <c r="L52" s="62">
        <v>71</v>
      </c>
      <c r="M52" s="63" t="s">
        <v>161</v>
      </c>
      <c r="N52" s="78" t="s">
        <v>162</v>
      </c>
      <c r="O52" s="78" t="s">
        <v>163</v>
      </c>
      <c r="P52" s="2" t="s">
        <v>806</v>
      </c>
      <c r="Q52" s="221">
        <v>38139</v>
      </c>
      <c r="R52" s="63" t="s">
        <v>56</v>
      </c>
      <c r="S52" s="64" t="s">
        <v>164</v>
      </c>
      <c r="T52" s="64" t="s">
        <v>858</v>
      </c>
      <c r="U52" s="64" t="s">
        <v>859</v>
      </c>
      <c r="V52" s="79" t="s">
        <v>165</v>
      </c>
      <c r="W52" s="66" t="s">
        <v>39</v>
      </c>
      <c r="X52" s="80" t="s">
        <v>1820</v>
      </c>
      <c r="Y52" s="68" t="s">
        <v>790</v>
      </c>
      <c r="Z52" s="89" t="s">
        <v>888</v>
      </c>
      <c r="AA52" s="90"/>
      <c r="AB52" s="81"/>
      <c r="AC52" s="57"/>
      <c r="AE52" s="71" t="str">
        <f t="shared" si="4"/>
        <v>337</v>
      </c>
      <c r="AF52" s="71" t="str">
        <f t="shared" ref="AF52:AF73" si="5">IF(OR(AE52="330",AE52="338"),"区内特別郵便","")</f>
        <v/>
      </c>
      <c r="AG52" s="72">
        <v>38139</v>
      </c>
      <c r="AH52" s="73">
        <v>71</v>
      </c>
      <c r="AJ52" s="281">
        <v>11104</v>
      </c>
      <c r="AK52" s="281"/>
    </row>
    <row r="53" spans="1:38" s="71" customFormat="1" ht="78.75" customHeight="1" x14ac:dyDescent="0.2">
      <c r="A53" s="74">
        <v>67</v>
      </c>
      <c r="B53" s="57">
        <v>30</v>
      </c>
      <c r="C53" s="75" t="s">
        <v>715</v>
      </c>
      <c r="D53" s="59" t="s">
        <v>50</v>
      </c>
      <c r="E53" s="59" t="s">
        <v>19</v>
      </c>
      <c r="F53" s="59" t="s">
        <v>894</v>
      </c>
      <c r="G53" s="60" t="s">
        <v>52</v>
      </c>
      <c r="H53" s="244" t="s">
        <v>1688</v>
      </c>
      <c r="I53" s="61" t="s">
        <v>26</v>
      </c>
      <c r="J53" s="258" t="s">
        <v>220</v>
      </c>
      <c r="K53" s="60" t="s">
        <v>1016</v>
      </c>
      <c r="L53" s="62">
        <v>53</v>
      </c>
      <c r="M53" s="63" t="s">
        <v>207</v>
      </c>
      <c r="N53" s="78" t="s">
        <v>35</v>
      </c>
      <c r="O53" s="78" t="s">
        <v>1</v>
      </c>
      <c r="P53" s="2" t="s">
        <v>854</v>
      </c>
      <c r="Q53" s="221">
        <v>38565</v>
      </c>
      <c r="R53" s="63" t="s">
        <v>56</v>
      </c>
      <c r="S53" s="64" t="s">
        <v>221</v>
      </c>
      <c r="T53" s="64" t="s">
        <v>713</v>
      </c>
      <c r="U53" s="65" t="s">
        <v>800</v>
      </c>
      <c r="V53" s="79" t="s">
        <v>1017</v>
      </c>
      <c r="W53" s="66" t="s">
        <v>39</v>
      </c>
      <c r="X53" s="80"/>
      <c r="Y53" s="68" t="s">
        <v>950</v>
      </c>
      <c r="Z53" s="89" t="s">
        <v>1018</v>
      </c>
      <c r="AA53" s="90"/>
      <c r="AB53" s="81"/>
      <c r="AC53" s="57"/>
      <c r="AE53" s="71" t="str">
        <f t="shared" si="4"/>
        <v>337</v>
      </c>
      <c r="AF53" s="71" t="str">
        <f t="shared" si="5"/>
        <v/>
      </c>
      <c r="AG53" s="72">
        <v>38565</v>
      </c>
      <c r="AH53" s="73">
        <v>53</v>
      </c>
      <c r="AJ53" s="281">
        <v>11104</v>
      </c>
      <c r="AK53" s="281"/>
    </row>
    <row r="54" spans="1:38" s="71" customFormat="1" ht="78.75" customHeight="1" x14ac:dyDescent="0.2">
      <c r="A54" s="74">
        <v>130</v>
      </c>
      <c r="B54" s="57">
        <v>49</v>
      </c>
      <c r="C54" s="75" t="s">
        <v>318</v>
      </c>
      <c r="D54" s="59" t="s">
        <v>15</v>
      </c>
      <c r="E54" s="59" t="s">
        <v>19</v>
      </c>
      <c r="F54" s="59" t="s">
        <v>51</v>
      </c>
      <c r="G54" s="213" t="s">
        <v>118</v>
      </c>
      <c r="H54" s="244" t="s">
        <v>39</v>
      </c>
      <c r="I54" s="61" t="s">
        <v>26</v>
      </c>
      <c r="J54" s="258" t="s">
        <v>319</v>
      </c>
      <c r="K54" s="60" t="s">
        <v>1164</v>
      </c>
      <c r="L54" s="62">
        <v>278</v>
      </c>
      <c r="M54" s="214" t="s">
        <v>320</v>
      </c>
      <c r="N54" s="78" t="s">
        <v>321</v>
      </c>
      <c r="O54" s="78" t="s">
        <v>322</v>
      </c>
      <c r="P54" s="2" t="s">
        <v>1577</v>
      </c>
      <c r="Q54" s="221">
        <v>38443</v>
      </c>
      <c r="R54" s="63" t="s">
        <v>56</v>
      </c>
      <c r="S54" s="64" t="s">
        <v>323</v>
      </c>
      <c r="T54" s="64" t="s">
        <v>324</v>
      </c>
      <c r="U54" s="65" t="s">
        <v>325</v>
      </c>
      <c r="V54" s="79" t="s">
        <v>1165</v>
      </c>
      <c r="W54" s="66" t="s">
        <v>39</v>
      </c>
      <c r="X54" s="80" t="s">
        <v>68</v>
      </c>
      <c r="Y54" s="68" t="s">
        <v>1166</v>
      </c>
      <c r="Z54" s="89" t="s">
        <v>1167</v>
      </c>
      <c r="AA54" s="90"/>
      <c r="AB54" s="81"/>
      <c r="AC54" s="91"/>
      <c r="AE54" s="71" t="str">
        <f t="shared" si="4"/>
        <v>337</v>
      </c>
      <c r="AF54" s="71" t="str">
        <f t="shared" si="5"/>
        <v/>
      </c>
      <c r="AG54" s="72">
        <v>38443</v>
      </c>
      <c r="AH54" s="73">
        <v>278</v>
      </c>
      <c r="AJ54" s="281">
        <v>11104</v>
      </c>
      <c r="AK54" s="281"/>
    </row>
    <row r="55" spans="1:38" s="71" customFormat="1" ht="66" x14ac:dyDescent="0.2">
      <c r="A55" s="74">
        <v>197</v>
      </c>
      <c r="B55" s="57">
        <v>55</v>
      </c>
      <c r="C55" s="75" t="s">
        <v>356</v>
      </c>
      <c r="D55" s="59" t="s">
        <v>50</v>
      </c>
      <c r="E55" s="59" t="s">
        <v>19</v>
      </c>
      <c r="F55" s="59" t="s">
        <v>51</v>
      </c>
      <c r="G55" s="99" t="s">
        <v>52</v>
      </c>
      <c r="H55" s="244" t="s">
        <v>1706</v>
      </c>
      <c r="I55" s="61" t="s">
        <v>26</v>
      </c>
      <c r="J55" s="258" t="s">
        <v>319</v>
      </c>
      <c r="K55" s="60" t="s">
        <v>1180</v>
      </c>
      <c r="L55" s="62">
        <v>32</v>
      </c>
      <c r="M55" s="63" t="s">
        <v>357</v>
      </c>
      <c r="N55" s="78" t="s">
        <v>358</v>
      </c>
      <c r="O55" s="78" t="s">
        <v>359</v>
      </c>
      <c r="P55" s="2" t="s">
        <v>1581</v>
      </c>
      <c r="Q55" s="221">
        <v>40179</v>
      </c>
      <c r="R55" s="63" t="s">
        <v>1181</v>
      </c>
      <c r="S55" s="64" t="s">
        <v>323</v>
      </c>
      <c r="T55" s="64" t="s">
        <v>324</v>
      </c>
      <c r="U55" s="65" t="s">
        <v>325</v>
      </c>
      <c r="V55" s="79" t="s">
        <v>1182</v>
      </c>
      <c r="W55" s="66" t="s">
        <v>39</v>
      </c>
      <c r="X55" s="80" t="s">
        <v>68</v>
      </c>
      <c r="Y55" s="68" t="s">
        <v>1166</v>
      </c>
      <c r="Z55" s="89" t="s">
        <v>1183</v>
      </c>
      <c r="AA55" s="90"/>
      <c r="AB55" s="81"/>
      <c r="AC55" s="57"/>
      <c r="AE55" s="71" t="str">
        <f t="shared" si="4"/>
        <v>337</v>
      </c>
      <c r="AF55" s="71" t="str">
        <f t="shared" si="5"/>
        <v/>
      </c>
      <c r="AG55" s="72">
        <v>40179</v>
      </c>
      <c r="AH55" s="73">
        <v>32</v>
      </c>
      <c r="AJ55" s="281">
        <v>11104</v>
      </c>
      <c r="AK55" s="281"/>
    </row>
    <row r="56" spans="1:38" s="71" customFormat="1" ht="78.75" customHeight="1" x14ac:dyDescent="0.2">
      <c r="A56" s="74">
        <v>211</v>
      </c>
      <c r="B56" s="57">
        <v>60</v>
      </c>
      <c r="C56" s="75" t="s">
        <v>379</v>
      </c>
      <c r="D56" s="59" t="s">
        <v>50</v>
      </c>
      <c r="E56" s="59" t="s">
        <v>19</v>
      </c>
      <c r="F56" s="59" t="s">
        <v>183</v>
      </c>
      <c r="G56" s="99" t="s">
        <v>52</v>
      </c>
      <c r="H56" s="244" t="s">
        <v>1711</v>
      </c>
      <c r="I56" s="109" t="s">
        <v>26</v>
      </c>
      <c r="J56" s="259" t="s">
        <v>380</v>
      </c>
      <c r="K56" s="60" t="s">
        <v>1200</v>
      </c>
      <c r="L56" s="62">
        <v>45</v>
      </c>
      <c r="M56" s="63" t="s">
        <v>381</v>
      </c>
      <c r="N56" s="78" t="s">
        <v>35</v>
      </c>
      <c r="O56" s="78" t="s">
        <v>1</v>
      </c>
      <c r="P56" s="2" t="s">
        <v>808</v>
      </c>
      <c r="Q56" s="221">
        <v>40422</v>
      </c>
      <c r="R56" s="63" t="s">
        <v>901</v>
      </c>
      <c r="S56" s="64" t="s">
        <v>382</v>
      </c>
      <c r="T56" s="218" t="s">
        <v>1814</v>
      </c>
      <c r="U56" s="64" t="s">
        <v>383</v>
      </c>
      <c r="V56" s="79" t="s">
        <v>1189</v>
      </c>
      <c r="W56" s="66" t="s">
        <v>39</v>
      </c>
      <c r="X56" s="216" t="s">
        <v>1821</v>
      </c>
      <c r="Y56" s="57" t="s">
        <v>1201</v>
      </c>
      <c r="Z56" s="57" t="s">
        <v>1202</v>
      </c>
      <c r="AA56" s="90"/>
      <c r="AB56" s="81"/>
      <c r="AC56" s="57"/>
      <c r="AE56" s="71" t="str">
        <f t="shared" si="4"/>
        <v>337</v>
      </c>
      <c r="AF56" s="71" t="str">
        <f t="shared" si="5"/>
        <v/>
      </c>
      <c r="AG56" s="72">
        <v>40422</v>
      </c>
      <c r="AH56" s="73">
        <v>45</v>
      </c>
      <c r="AJ56" s="281">
        <v>11104</v>
      </c>
      <c r="AK56" s="281"/>
    </row>
    <row r="57" spans="1:38" s="71" customFormat="1" ht="78.75" customHeight="1" x14ac:dyDescent="0.2">
      <c r="A57" s="74">
        <v>226</v>
      </c>
      <c r="B57" s="57">
        <v>64</v>
      </c>
      <c r="C57" s="75" t="s">
        <v>396</v>
      </c>
      <c r="D57" s="112" t="s">
        <v>50</v>
      </c>
      <c r="E57" s="59" t="s">
        <v>19</v>
      </c>
      <c r="F57" s="59" t="s">
        <v>183</v>
      </c>
      <c r="G57" s="99" t="s">
        <v>52</v>
      </c>
      <c r="H57" s="244" t="s">
        <v>1715</v>
      </c>
      <c r="I57" s="109" t="s">
        <v>26</v>
      </c>
      <c r="J57" s="258" t="s">
        <v>397</v>
      </c>
      <c r="K57" s="60" t="s">
        <v>1218</v>
      </c>
      <c r="L57" s="113">
        <v>80</v>
      </c>
      <c r="M57" s="63" t="s">
        <v>398</v>
      </c>
      <c r="N57" s="78" t="s">
        <v>303</v>
      </c>
      <c r="O57" s="78" t="s">
        <v>1</v>
      </c>
      <c r="P57" s="2" t="s">
        <v>1587</v>
      </c>
      <c r="Q57" s="223">
        <v>40513</v>
      </c>
      <c r="R57" s="76" t="s">
        <v>1219</v>
      </c>
      <c r="S57" s="64" t="s">
        <v>399</v>
      </c>
      <c r="T57" s="65" t="s">
        <v>400</v>
      </c>
      <c r="U57" s="65" t="s">
        <v>401</v>
      </c>
      <c r="V57" s="63" t="s">
        <v>1220</v>
      </c>
      <c r="W57" s="66" t="s">
        <v>39</v>
      </c>
      <c r="X57" s="108"/>
      <c r="Y57" s="57" t="s">
        <v>1221</v>
      </c>
      <c r="Z57" s="57" t="s">
        <v>1222</v>
      </c>
      <c r="AA57" s="90" t="s">
        <v>402</v>
      </c>
      <c r="AB57" s="81"/>
      <c r="AC57" s="57"/>
      <c r="AE57" s="71" t="str">
        <f t="shared" si="4"/>
        <v>337</v>
      </c>
      <c r="AF57" s="71" t="str">
        <f t="shared" si="5"/>
        <v/>
      </c>
      <c r="AG57" s="72">
        <v>40513</v>
      </c>
      <c r="AH57" s="73">
        <v>80</v>
      </c>
      <c r="AJ57" s="281">
        <v>11104</v>
      </c>
      <c r="AK57" s="281"/>
    </row>
    <row r="58" spans="1:38" s="71" customFormat="1" ht="78.75" customHeight="1" x14ac:dyDescent="0.2">
      <c r="A58" s="74">
        <v>231</v>
      </c>
      <c r="B58" s="57">
        <v>66</v>
      </c>
      <c r="C58" s="75" t="s">
        <v>706</v>
      </c>
      <c r="D58" s="112" t="s">
        <v>50</v>
      </c>
      <c r="E58" s="59" t="s">
        <v>19</v>
      </c>
      <c r="F58" s="59" t="s">
        <v>183</v>
      </c>
      <c r="G58" s="99" t="s">
        <v>52</v>
      </c>
      <c r="H58" s="244" t="s">
        <v>1777</v>
      </c>
      <c r="I58" s="109" t="s">
        <v>18</v>
      </c>
      <c r="J58" s="258" t="s">
        <v>683</v>
      </c>
      <c r="K58" s="60" t="s">
        <v>408</v>
      </c>
      <c r="L58" s="113">
        <v>61</v>
      </c>
      <c r="M58" s="63" t="s">
        <v>409</v>
      </c>
      <c r="N58" s="78" t="s">
        <v>410</v>
      </c>
      <c r="O58" s="78" t="s">
        <v>163</v>
      </c>
      <c r="P58" s="2" t="s">
        <v>411</v>
      </c>
      <c r="Q58" s="223">
        <v>40544</v>
      </c>
      <c r="R58" s="76" t="s">
        <v>902</v>
      </c>
      <c r="S58" s="64" t="s">
        <v>412</v>
      </c>
      <c r="T58" s="64" t="s">
        <v>858</v>
      </c>
      <c r="U58" s="64" t="s">
        <v>859</v>
      </c>
      <c r="V58" s="76" t="s">
        <v>1023</v>
      </c>
      <c r="W58" s="66" t="s">
        <v>39</v>
      </c>
      <c r="X58" s="80" t="s">
        <v>1820</v>
      </c>
      <c r="Y58" s="60" t="s">
        <v>790</v>
      </c>
      <c r="Z58" s="57" t="s">
        <v>1024</v>
      </c>
      <c r="AA58" s="90"/>
      <c r="AB58" s="81"/>
      <c r="AC58" s="57"/>
      <c r="AE58" s="71" t="str">
        <f t="shared" si="4"/>
        <v>337</v>
      </c>
      <c r="AF58" s="71" t="str">
        <f t="shared" si="5"/>
        <v/>
      </c>
      <c r="AG58" s="72">
        <v>40544</v>
      </c>
      <c r="AH58" s="73">
        <v>61</v>
      </c>
      <c r="AJ58" s="281">
        <v>11104</v>
      </c>
      <c r="AK58" s="281"/>
    </row>
    <row r="59" spans="1:38" s="71" customFormat="1" ht="78.75" customHeight="1" x14ac:dyDescent="0.2">
      <c r="A59" s="74">
        <v>245</v>
      </c>
      <c r="B59" s="57">
        <v>69</v>
      </c>
      <c r="C59" s="75" t="s">
        <v>425</v>
      </c>
      <c r="D59" s="112" t="s">
        <v>50</v>
      </c>
      <c r="E59" s="59" t="s">
        <v>19</v>
      </c>
      <c r="F59" s="59" t="s">
        <v>51</v>
      </c>
      <c r="G59" s="99" t="s">
        <v>52</v>
      </c>
      <c r="H59" s="244" t="s">
        <v>1718</v>
      </c>
      <c r="I59" s="109" t="s">
        <v>18</v>
      </c>
      <c r="J59" s="258" t="s">
        <v>426</v>
      </c>
      <c r="K59" s="60" t="s">
        <v>1236</v>
      </c>
      <c r="L59" s="113">
        <v>55</v>
      </c>
      <c r="M59" s="63" t="s">
        <v>427</v>
      </c>
      <c r="N59" s="78" t="s">
        <v>35</v>
      </c>
      <c r="O59" s="78" t="s">
        <v>1</v>
      </c>
      <c r="P59" s="2" t="s">
        <v>1590</v>
      </c>
      <c r="Q59" s="223">
        <v>40695</v>
      </c>
      <c r="R59" s="76" t="s">
        <v>1237</v>
      </c>
      <c r="S59" s="64" t="s">
        <v>428</v>
      </c>
      <c r="T59" s="65" t="s">
        <v>429</v>
      </c>
      <c r="U59" s="65" t="s">
        <v>430</v>
      </c>
      <c r="V59" s="76" t="s">
        <v>1238</v>
      </c>
      <c r="W59" s="66" t="s">
        <v>39</v>
      </c>
      <c r="X59" s="108"/>
      <c r="Y59" s="57" t="s">
        <v>950</v>
      </c>
      <c r="Z59" s="57" t="s">
        <v>1239</v>
      </c>
      <c r="AA59" s="90"/>
      <c r="AB59" s="81"/>
      <c r="AC59" s="57"/>
      <c r="AE59" s="71" t="str">
        <f t="shared" si="4"/>
        <v>337</v>
      </c>
      <c r="AF59" s="71" t="str">
        <f t="shared" si="5"/>
        <v/>
      </c>
      <c r="AG59" s="72">
        <v>40695</v>
      </c>
      <c r="AH59" s="73">
        <v>55</v>
      </c>
      <c r="AJ59" s="281">
        <v>11104</v>
      </c>
      <c r="AK59" s="281"/>
    </row>
    <row r="60" spans="1:38" s="71" customFormat="1" ht="78.75" customHeight="1" x14ac:dyDescent="0.2">
      <c r="A60" s="286"/>
      <c r="B60" s="57">
        <v>72</v>
      </c>
      <c r="C60" s="75" t="s">
        <v>442</v>
      </c>
      <c r="D60" s="112" t="s">
        <v>50</v>
      </c>
      <c r="E60" s="59" t="s">
        <v>19</v>
      </c>
      <c r="F60" s="59" t="s">
        <v>183</v>
      </c>
      <c r="G60" s="99" t="s">
        <v>52</v>
      </c>
      <c r="H60" s="244" t="s">
        <v>1721</v>
      </c>
      <c r="I60" s="109" t="s">
        <v>18</v>
      </c>
      <c r="J60" s="258" t="s">
        <v>443</v>
      </c>
      <c r="K60" s="60" t="s">
        <v>1249</v>
      </c>
      <c r="L60" s="113">
        <v>36</v>
      </c>
      <c r="M60" s="63" t="s">
        <v>444</v>
      </c>
      <c r="N60" s="78" t="s">
        <v>35</v>
      </c>
      <c r="O60" s="78" t="s">
        <v>1</v>
      </c>
      <c r="P60" s="2" t="s">
        <v>808</v>
      </c>
      <c r="Q60" s="221">
        <v>40756</v>
      </c>
      <c r="R60" s="63" t="s">
        <v>1250</v>
      </c>
      <c r="S60" s="64" t="s">
        <v>445</v>
      </c>
      <c r="T60" s="218" t="s">
        <v>1814</v>
      </c>
      <c r="U60" s="64" t="s">
        <v>383</v>
      </c>
      <c r="V60" s="79" t="s">
        <v>1251</v>
      </c>
      <c r="W60" s="66" t="s">
        <v>39</v>
      </c>
      <c r="X60" s="216" t="s">
        <v>1821</v>
      </c>
      <c r="Y60" s="57" t="s">
        <v>950</v>
      </c>
      <c r="Z60" s="57" t="s">
        <v>1252</v>
      </c>
      <c r="AA60" s="90"/>
      <c r="AB60" s="81"/>
      <c r="AC60" s="57"/>
      <c r="AE60" s="71" t="str">
        <f t="shared" si="4"/>
        <v>337</v>
      </c>
      <c r="AF60" s="71" t="str">
        <f t="shared" si="5"/>
        <v/>
      </c>
      <c r="AG60" s="72">
        <v>40756</v>
      </c>
      <c r="AH60" s="73">
        <v>36</v>
      </c>
      <c r="AJ60" s="281">
        <v>11104</v>
      </c>
      <c r="AK60" s="281"/>
    </row>
    <row r="61" spans="1:38" s="71" customFormat="1" ht="78.75" customHeight="1" x14ac:dyDescent="0.2">
      <c r="A61" s="286"/>
      <c r="B61" s="57">
        <v>75</v>
      </c>
      <c r="C61" s="219" t="s">
        <v>1773</v>
      </c>
      <c r="D61" s="112" t="s">
        <v>50</v>
      </c>
      <c r="E61" s="112" t="s">
        <v>19</v>
      </c>
      <c r="F61" s="112" t="s">
        <v>51</v>
      </c>
      <c r="G61" s="99" t="s">
        <v>52</v>
      </c>
      <c r="H61" s="244" t="s">
        <v>1724</v>
      </c>
      <c r="I61" s="109" t="s">
        <v>18</v>
      </c>
      <c r="J61" s="258" t="s">
        <v>456</v>
      </c>
      <c r="K61" s="77" t="s">
        <v>1263</v>
      </c>
      <c r="L61" s="113">
        <v>60</v>
      </c>
      <c r="M61" s="76" t="s">
        <v>457</v>
      </c>
      <c r="N61" s="82" t="s">
        <v>35</v>
      </c>
      <c r="O61" s="78" t="s">
        <v>1</v>
      </c>
      <c r="P61" s="5" t="s">
        <v>1592</v>
      </c>
      <c r="Q61" s="223">
        <v>40878</v>
      </c>
      <c r="R61" s="76" t="s">
        <v>1264</v>
      </c>
      <c r="S61" s="115" t="s">
        <v>458</v>
      </c>
      <c r="T61" s="65" t="s">
        <v>440</v>
      </c>
      <c r="U61" s="65" t="s">
        <v>459</v>
      </c>
      <c r="V61" s="76" t="s">
        <v>1265</v>
      </c>
      <c r="W61" s="66" t="s">
        <v>39</v>
      </c>
      <c r="X61" s="108"/>
      <c r="Y61" s="57" t="s">
        <v>1266</v>
      </c>
      <c r="Z61" s="57" t="s">
        <v>1267</v>
      </c>
      <c r="AA61" s="90"/>
      <c r="AB61" s="81"/>
      <c r="AC61" s="57"/>
      <c r="AE61" s="71" t="str">
        <f t="shared" si="4"/>
        <v>337</v>
      </c>
      <c r="AF61" s="71" t="str">
        <f t="shared" si="5"/>
        <v/>
      </c>
      <c r="AG61" s="72">
        <v>40878</v>
      </c>
      <c r="AH61" s="73">
        <v>60</v>
      </c>
      <c r="AJ61" s="281">
        <v>11104</v>
      </c>
      <c r="AK61" s="281"/>
    </row>
    <row r="62" spans="1:38" s="71" customFormat="1" ht="78.75" customHeight="1" x14ac:dyDescent="0.2">
      <c r="A62" s="286"/>
      <c r="B62" s="57">
        <v>79</v>
      </c>
      <c r="C62" s="114" t="s">
        <v>475</v>
      </c>
      <c r="D62" s="112" t="s">
        <v>50</v>
      </c>
      <c r="E62" s="112" t="s">
        <v>19</v>
      </c>
      <c r="F62" s="112" t="s">
        <v>51</v>
      </c>
      <c r="G62" s="99" t="s">
        <v>52</v>
      </c>
      <c r="H62" s="244" t="s">
        <v>1728</v>
      </c>
      <c r="I62" s="109" t="s">
        <v>18</v>
      </c>
      <c r="J62" s="262" t="s">
        <v>476</v>
      </c>
      <c r="K62" s="77" t="s">
        <v>1281</v>
      </c>
      <c r="L62" s="113">
        <v>64</v>
      </c>
      <c r="M62" s="76" t="s">
        <v>457</v>
      </c>
      <c r="N62" s="82" t="s">
        <v>35</v>
      </c>
      <c r="O62" s="78" t="s">
        <v>1</v>
      </c>
      <c r="P62" s="5" t="s">
        <v>1592</v>
      </c>
      <c r="Q62" s="223">
        <v>40969</v>
      </c>
      <c r="R62" s="76" t="s">
        <v>904</v>
      </c>
      <c r="S62" s="65" t="s">
        <v>477</v>
      </c>
      <c r="T62" s="65" t="s">
        <v>440</v>
      </c>
      <c r="U62" s="65" t="s">
        <v>459</v>
      </c>
      <c r="V62" s="76" t="s">
        <v>1265</v>
      </c>
      <c r="W62" s="66" t="s">
        <v>39</v>
      </c>
      <c r="X62" s="108"/>
      <c r="Y62" s="57" t="s">
        <v>1283</v>
      </c>
      <c r="Z62" s="57" t="s">
        <v>1284</v>
      </c>
      <c r="AA62" s="90"/>
      <c r="AB62" s="81"/>
      <c r="AC62" s="57"/>
      <c r="AE62" s="71" t="str">
        <f t="shared" si="4"/>
        <v>337</v>
      </c>
      <c r="AF62" s="71" t="str">
        <f t="shared" si="5"/>
        <v/>
      </c>
      <c r="AG62" s="72">
        <v>40969</v>
      </c>
      <c r="AH62" s="73">
        <v>64</v>
      </c>
      <c r="AJ62" s="281">
        <v>11104</v>
      </c>
      <c r="AK62" s="281"/>
    </row>
    <row r="63" spans="1:38" s="71" customFormat="1" ht="78.75" customHeight="1" x14ac:dyDescent="0.2">
      <c r="A63" s="288"/>
      <c r="B63" s="57">
        <v>80</v>
      </c>
      <c r="C63" s="114" t="s">
        <v>478</v>
      </c>
      <c r="D63" s="112" t="s">
        <v>50</v>
      </c>
      <c r="E63" s="112" t="s">
        <v>19</v>
      </c>
      <c r="F63" s="112" t="s">
        <v>51</v>
      </c>
      <c r="G63" s="99" t="s">
        <v>52</v>
      </c>
      <c r="H63" s="244" t="s">
        <v>1729</v>
      </c>
      <c r="I63" s="109" t="s">
        <v>18</v>
      </c>
      <c r="J63" s="258" t="s">
        <v>479</v>
      </c>
      <c r="K63" s="77" t="s">
        <v>1285</v>
      </c>
      <c r="L63" s="113">
        <v>50</v>
      </c>
      <c r="M63" s="76" t="s">
        <v>457</v>
      </c>
      <c r="N63" s="78" t="s">
        <v>35</v>
      </c>
      <c r="O63" s="78" t="s">
        <v>1</v>
      </c>
      <c r="P63" s="14" t="s">
        <v>1597</v>
      </c>
      <c r="Q63" s="223">
        <v>40969</v>
      </c>
      <c r="R63" s="76" t="s">
        <v>904</v>
      </c>
      <c r="S63" s="65" t="s">
        <v>480</v>
      </c>
      <c r="T63" s="65" t="s">
        <v>429</v>
      </c>
      <c r="U63" s="65" t="s">
        <v>430</v>
      </c>
      <c r="V63" s="76" t="s">
        <v>1286</v>
      </c>
      <c r="W63" s="66" t="s">
        <v>39</v>
      </c>
      <c r="X63" s="108"/>
      <c r="Y63" s="57" t="s">
        <v>1266</v>
      </c>
      <c r="Z63" s="57" t="s">
        <v>1287</v>
      </c>
      <c r="AA63" s="90"/>
      <c r="AB63" s="81"/>
      <c r="AC63" s="57"/>
      <c r="AE63" s="71" t="str">
        <f t="shared" si="4"/>
        <v>337</v>
      </c>
      <c r="AF63" s="71" t="str">
        <f t="shared" si="5"/>
        <v/>
      </c>
      <c r="AG63" s="72">
        <v>40969</v>
      </c>
      <c r="AH63" s="73">
        <v>50</v>
      </c>
      <c r="AJ63" s="281">
        <v>11104</v>
      </c>
      <c r="AK63" s="281"/>
    </row>
    <row r="64" spans="1:38" s="71" customFormat="1" ht="78.75" customHeight="1" x14ac:dyDescent="0.2">
      <c r="A64" s="288"/>
      <c r="B64" s="57">
        <v>87</v>
      </c>
      <c r="C64" s="114" t="s">
        <v>509</v>
      </c>
      <c r="D64" s="112" t="s">
        <v>50</v>
      </c>
      <c r="E64" s="112" t="s">
        <v>19</v>
      </c>
      <c r="F64" s="112" t="s">
        <v>51</v>
      </c>
      <c r="G64" s="99" t="s">
        <v>52</v>
      </c>
      <c r="H64" s="244" t="s">
        <v>1735</v>
      </c>
      <c r="I64" s="109" t="s">
        <v>18</v>
      </c>
      <c r="J64" s="258" t="s">
        <v>510</v>
      </c>
      <c r="K64" s="77" t="s">
        <v>1303</v>
      </c>
      <c r="L64" s="113">
        <v>75</v>
      </c>
      <c r="M64" s="76" t="s">
        <v>453</v>
      </c>
      <c r="N64" s="82" t="s">
        <v>743</v>
      </c>
      <c r="O64" s="82" t="s">
        <v>95</v>
      </c>
      <c r="P64" s="5" t="s">
        <v>1600</v>
      </c>
      <c r="Q64" s="223">
        <v>41061</v>
      </c>
      <c r="R64" s="76" t="s">
        <v>1304</v>
      </c>
      <c r="S64" s="65" t="s">
        <v>511</v>
      </c>
      <c r="T64" s="65" t="s">
        <v>512</v>
      </c>
      <c r="U64" s="65" t="s">
        <v>820</v>
      </c>
      <c r="V64" s="76" t="s">
        <v>1305</v>
      </c>
      <c r="W64" s="66" t="s">
        <v>39</v>
      </c>
      <c r="X64" s="108"/>
      <c r="Y64" s="57" t="s">
        <v>1306</v>
      </c>
      <c r="Z64" s="89" t="s">
        <v>1307</v>
      </c>
      <c r="AA64" s="90"/>
      <c r="AB64" s="81"/>
      <c r="AC64" s="57"/>
      <c r="AE64" s="71" t="str">
        <f t="shared" si="4"/>
        <v>337</v>
      </c>
      <c r="AF64" s="71" t="str">
        <f t="shared" si="5"/>
        <v/>
      </c>
      <c r="AG64" s="72">
        <v>41061</v>
      </c>
      <c r="AH64" s="73">
        <v>75</v>
      </c>
      <c r="AJ64" s="281">
        <v>11104</v>
      </c>
      <c r="AK64" s="281"/>
    </row>
    <row r="65" spans="1:38" s="71" customFormat="1" ht="78.75" customHeight="1" x14ac:dyDescent="0.2">
      <c r="A65" s="288"/>
      <c r="B65" s="57">
        <v>88</v>
      </c>
      <c r="C65" s="75" t="s">
        <v>513</v>
      </c>
      <c r="D65" s="112" t="s">
        <v>50</v>
      </c>
      <c r="E65" s="59" t="s">
        <v>19</v>
      </c>
      <c r="F65" s="59" t="s">
        <v>183</v>
      </c>
      <c r="G65" s="99" t="s">
        <v>52</v>
      </c>
      <c r="H65" s="244" t="s">
        <v>1736</v>
      </c>
      <c r="I65" s="109" t="s">
        <v>18</v>
      </c>
      <c r="J65" s="258" t="s">
        <v>514</v>
      </c>
      <c r="K65" s="77" t="s">
        <v>1308</v>
      </c>
      <c r="L65" s="113">
        <v>39</v>
      </c>
      <c r="M65" s="76" t="s">
        <v>515</v>
      </c>
      <c r="N65" s="78" t="s">
        <v>35</v>
      </c>
      <c r="O65" s="78" t="s">
        <v>1</v>
      </c>
      <c r="P65" s="2" t="s">
        <v>1601</v>
      </c>
      <c r="Q65" s="221">
        <v>41091</v>
      </c>
      <c r="R65" s="63" t="s">
        <v>1309</v>
      </c>
      <c r="S65" s="64" t="s">
        <v>516</v>
      </c>
      <c r="T65" s="218" t="s">
        <v>1814</v>
      </c>
      <c r="U65" s="64" t="s">
        <v>383</v>
      </c>
      <c r="V65" s="79" t="s">
        <v>1292</v>
      </c>
      <c r="W65" s="66" t="s">
        <v>39</v>
      </c>
      <c r="X65" s="216" t="s">
        <v>1821</v>
      </c>
      <c r="Y65" s="57" t="s">
        <v>1310</v>
      </c>
      <c r="Z65" s="57" t="s">
        <v>1311</v>
      </c>
      <c r="AA65" s="90"/>
      <c r="AB65" s="81"/>
      <c r="AC65" s="57"/>
      <c r="AE65" s="71" t="str">
        <f t="shared" si="4"/>
        <v>337</v>
      </c>
      <c r="AF65" s="71" t="str">
        <f t="shared" si="5"/>
        <v/>
      </c>
      <c r="AG65" s="72">
        <v>41091</v>
      </c>
      <c r="AH65" s="73">
        <v>39</v>
      </c>
      <c r="AJ65" s="281">
        <v>11104</v>
      </c>
      <c r="AK65" s="281"/>
    </row>
    <row r="66" spans="1:38" s="71" customFormat="1" ht="78.75" customHeight="1" x14ac:dyDescent="0.2">
      <c r="A66" s="288"/>
      <c r="B66" s="57">
        <v>91</v>
      </c>
      <c r="C66" s="75" t="s">
        <v>525</v>
      </c>
      <c r="D66" s="112" t="s">
        <v>50</v>
      </c>
      <c r="E66" s="59" t="s">
        <v>19</v>
      </c>
      <c r="F66" s="59" t="s">
        <v>183</v>
      </c>
      <c r="G66" s="99" t="s">
        <v>52</v>
      </c>
      <c r="H66" s="244" t="s">
        <v>1739</v>
      </c>
      <c r="I66" s="109" t="s">
        <v>18</v>
      </c>
      <c r="J66" s="258" t="s">
        <v>526</v>
      </c>
      <c r="K66" s="77" t="s">
        <v>1320</v>
      </c>
      <c r="L66" s="113">
        <v>60</v>
      </c>
      <c r="M66" s="76" t="s">
        <v>453</v>
      </c>
      <c r="N66" s="78" t="s">
        <v>35</v>
      </c>
      <c r="O66" s="78" t="s">
        <v>1</v>
      </c>
      <c r="P66" s="2" t="s">
        <v>1601</v>
      </c>
      <c r="Q66" s="221">
        <v>41183</v>
      </c>
      <c r="R66" s="63" t="s">
        <v>1317</v>
      </c>
      <c r="S66" s="64" t="s">
        <v>527</v>
      </c>
      <c r="T66" s="218" t="s">
        <v>1814</v>
      </c>
      <c r="U66" s="64" t="s">
        <v>383</v>
      </c>
      <c r="V66" s="79" t="s">
        <v>1321</v>
      </c>
      <c r="W66" s="66" t="s">
        <v>39</v>
      </c>
      <c r="X66" s="216" t="s">
        <v>1821</v>
      </c>
      <c r="Y66" s="60" t="s">
        <v>867</v>
      </c>
      <c r="Z66" s="57" t="s">
        <v>1322</v>
      </c>
      <c r="AA66" s="90"/>
      <c r="AB66" s="81"/>
      <c r="AC66" s="57"/>
      <c r="AE66" s="71" t="str">
        <f t="shared" si="4"/>
        <v>337</v>
      </c>
      <c r="AF66" s="71" t="str">
        <f t="shared" si="5"/>
        <v/>
      </c>
      <c r="AG66" s="72">
        <v>41183</v>
      </c>
      <c r="AH66" s="73">
        <v>60</v>
      </c>
      <c r="AJ66" s="281">
        <v>11104</v>
      </c>
      <c r="AK66" s="281"/>
    </row>
    <row r="67" spans="1:38" s="71" customFormat="1" ht="78.75" customHeight="1" x14ac:dyDescent="0.2">
      <c r="A67" s="288"/>
      <c r="B67" s="57">
        <v>94</v>
      </c>
      <c r="C67" s="75" t="s">
        <v>536</v>
      </c>
      <c r="D67" s="59" t="s">
        <v>50</v>
      </c>
      <c r="E67" s="59" t="s">
        <v>81</v>
      </c>
      <c r="F67" s="59" t="s">
        <v>183</v>
      </c>
      <c r="G67" s="99" t="s">
        <v>52</v>
      </c>
      <c r="H67" s="244" t="s">
        <v>1780</v>
      </c>
      <c r="I67" s="109" t="s">
        <v>18</v>
      </c>
      <c r="J67" s="258" t="s">
        <v>537</v>
      </c>
      <c r="K67" s="77" t="s">
        <v>993</v>
      </c>
      <c r="L67" s="62">
        <v>54</v>
      </c>
      <c r="M67" s="63" t="s">
        <v>538</v>
      </c>
      <c r="N67" s="78" t="s">
        <v>539</v>
      </c>
      <c r="O67" s="122" t="s">
        <v>540</v>
      </c>
      <c r="P67" s="2" t="s">
        <v>810</v>
      </c>
      <c r="Q67" s="221">
        <v>41244</v>
      </c>
      <c r="R67" s="63" t="s">
        <v>909</v>
      </c>
      <c r="S67" s="64" t="s">
        <v>541</v>
      </c>
      <c r="T67" s="64" t="s">
        <v>832</v>
      </c>
      <c r="U67" s="218" t="s">
        <v>1781</v>
      </c>
      <c r="V67" s="79" t="s">
        <v>994</v>
      </c>
      <c r="W67" s="66" t="s">
        <v>39</v>
      </c>
      <c r="X67" s="80" t="s">
        <v>833</v>
      </c>
      <c r="Y67" s="57" t="s">
        <v>793</v>
      </c>
      <c r="Z67" s="57" t="s">
        <v>995</v>
      </c>
      <c r="AA67" s="90"/>
      <c r="AB67" s="81"/>
      <c r="AC67" s="57"/>
      <c r="AE67" s="71" t="str">
        <f t="shared" si="4"/>
        <v>337</v>
      </c>
      <c r="AF67" s="71" t="str">
        <f t="shared" si="5"/>
        <v/>
      </c>
      <c r="AG67" s="72">
        <v>41244</v>
      </c>
      <c r="AH67" s="73">
        <v>54</v>
      </c>
      <c r="AJ67" s="281">
        <v>11104</v>
      </c>
      <c r="AK67" s="281"/>
    </row>
    <row r="68" spans="1:38" s="71" customFormat="1" ht="78.75" customHeight="1" x14ac:dyDescent="0.2">
      <c r="A68" s="288"/>
      <c r="B68" s="57">
        <v>98</v>
      </c>
      <c r="C68" s="114" t="s">
        <v>557</v>
      </c>
      <c r="D68" s="112" t="s">
        <v>546</v>
      </c>
      <c r="E68" s="112" t="s">
        <v>19</v>
      </c>
      <c r="F68" s="112" t="s">
        <v>51</v>
      </c>
      <c r="G68" s="99" t="s">
        <v>547</v>
      </c>
      <c r="H68" s="244" t="s">
        <v>39</v>
      </c>
      <c r="I68" s="109" t="s">
        <v>18</v>
      </c>
      <c r="J68" s="258" t="s">
        <v>558</v>
      </c>
      <c r="K68" s="77" t="s">
        <v>1348</v>
      </c>
      <c r="L68" s="113">
        <v>64</v>
      </c>
      <c r="M68" s="76" t="s">
        <v>559</v>
      </c>
      <c r="N68" s="82" t="s">
        <v>35</v>
      </c>
      <c r="O68" s="78" t="s">
        <v>1</v>
      </c>
      <c r="P68" s="5" t="s">
        <v>1605</v>
      </c>
      <c r="Q68" s="76" t="s">
        <v>1541</v>
      </c>
      <c r="R68" s="76" t="s">
        <v>1349</v>
      </c>
      <c r="S68" s="65" t="s">
        <v>560</v>
      </c>
      <c r="T68" s="65" t="s">
        <v>815</v>
      </c>
      <c r="U68" s="65" t="s">
        <v>816</v>
      </c>
      <c r="V68" s="107" t="s">
        <v>1350</v>
      </c>
      <c r="W68" s="66" t="s">
        <v>39</v>
      </c>
      <c r="X68" s="108" t="s">
        <v>561</v>
      </c>
      <c r="Y68" s="57" t="s">
        <v>950</v>
      </c>
      <c r="Z68" s="57" t="s">
        <v>1351</v>
      </c>
      <c r="AA68" s="90"/>
      <c r="AB68" s="81"/>
      <c r="AC68" s="91"/>
      <c r="AE68" s="71" t="str">
        <f t="shared" si="4"/>
        <v>337</v>
      </c>
      <c r="AF68" s="71" t="str">
        <f t="shared" si="5"/>
        <v/>
      </c>
      <c r="AG68" s="72">
        <v>41671</v>
      </c>
      <c r="AH68" s="73">
        <v>64</v>
      </c>
      <c r="AJ68" s="281">
        <v>11104</v>
      </c>
      <c r="AK68" s="281"/>
    </row>
    <row r="69" spans="1:38" s="71" customFormat="1" ht="78.75" customHeight="1" x14ac:dyDescent="0.2">
      <c r="A69" s="288"/>
      <c r="B69" s="57">
        <v>110</v>
      </c>
      <c r="C69" s="75" t="s">
        <v>609</v>
      </c>
      <c r="D69" s="59" t="s">
        <v>50</v>
      </c>
      <c r="E69" s="59" t="s">
        <v>19</v>
      </c>
      <c r="F69" s="112" t="s">
        <v>51</v>
      </c>
      <c r="G69" s="99" t="s">
        <v>52</v>
      </c>
      <c r="H69" s="244" t="s">
        <v>1753</v>
      </c>
      <c r="I69" s="109" t="s">
        <v>18</v>
      </c>
      <c r="J69" s="258" t="s">
        <v>610</v>
      </c>
      <c r="K69" s="77" t="s">
        <v>1402</v>
      </c>
      <c r="L69" s="62">
        <v>70</v>
      </c>
      <c r="M69" s="76" t="s">
        <v>611</v>
      </c>
      <c r="N69" s="82" t="s">
        <v>35</v>
      </c>
      <c r="O69" s="78" t="s">
        <v>1</v>
      </c>
      <c r="P69" s="2" t="s">
        <v>1613</v>
      </c>
      <c r="Q69" s="221">
        <v>42064</v>
      </c>
      <c r="R69" s="63" t="s">
        <v>1403</v>
      </c>
      <c r="S69" s="64" t="s">
        <v>612</v>
      </c>
      <c r="T69" s="65" t="s">
        <v>757</v>
      </c>
      <c r="U69" s="65" t="s">
        <v>219</v>
      </c>
      <c r="V69" s="107" t="s">
        <v>1404</v>
      </c>
      <c r="W69" s="66" t="s">
        <v>39</v>
      </c>
      <c r="X69" s="80"/>
      <c r="Y69" s="57" t="s">
        <v>1201</v>
      </c>
      <c r="Z69" s="57" t="s">
        <v>1405</v>
      </c>
      <c r="AA69" s="90"/>
      <c r="AB69" s="81"/>
      <c r="AC69" s="57"/>
      <c r="AE69" s="71" t="str">
        <f t="shared" si="4"/>
        <v>337</v>
      </c>
      <c r="AF69" s="71" t="str">
        <f t="shared" si="5"/>
        <v/>
      </c>
      <c r="AG69" s="72">
        <v>42064</v>
      </c>
      <c r="AH69" s="73">
        <v>70</v>
      </c>
      <c r="AJ69" s="281">
        <v>11104</v>
      </c>
      <c r="AK69" s="281"/>
    </row>
    <row r="70" spans="1:38" s="71" customFormat="1" ht="78.75" customHeight="1" x14ac:dyDescent="0.2">
      <c r="A70" s="288"/>
      <c r="B70" s="57">
        <v>118</v>
      </c>
      <c r="C70" s="114" t="s">
        <v>650</v>
      </c>
      <c r="D70" s="59" t="s">
        <v>15</v>
      </c>
      <c r="E70" s="59" t="s">
        <v>81</v>
      </c>
      <c r="F70" s="112" t="s">
        <v>602</v>
      </c>
      <c r="G70" s="60" t="s">
        <v>118</v>
      </c>
      <c r="H70" s="244" t="s">
        <v>39</v>
      </c>
      <c r="I70" s="109" t="s">
        <v>26</v>
      </c>
      <c r="J70" s="258" t="s">
        <v>651</v>
      </c>
      <c r="K70" s="77" t="s">
        <v>1440</v>
      </c>
      <c r="L70" s="62">
        <v>62</v>
      </c>
      <c r="M70" s="76" t="s">
        <v>652</v>
      </c>
      <c r="N70" s="82" t="s">
        <v>35</v>
      </c>
      <c r="O70" s="78" t="s">
        <v>1</v>
      </c>
      <c r="P70" s="2" t="s">
        <v>1618</v>
      </c>
      <c r="Q70" s="221">
        <v>42233</v>
      </c>
      <c r="R70" s="127">
        <v>42233</v>
      </c>
      <c r="S70" s="64" t="s">
        <v>653</v>
      </c>
      <c r="T70" s="65" t="s">
        <v>654</v>
      </c>
      <c r="U70" s="65" t="s">
        <v>655</v>
      </c>
      <c r="V70" s="128">
        <v>42206</v>
      </c>
      <c r="W70" s="313"/>
      <c r="X70" s="80"/>
      <c r="Y70" s="57" t="s">
        <v>1221</v>
      </c>
      <c r="Z70" s="57" t="s">
        <v>1441</v>
      </c>
      <c r="AA70" s="90"/>
      <c r="AB70" s="81"/>
      <c r="AC70" s="91"/>
      <c r="AE70" s="71" t="str">
        <f t="shared" si="4"/>
        <v>337</v>
      </c>
      <c r="AF70" s="71" t="str">
        <f t="shared" si="5"/>
        <v/>
      </c>
      <c r="AG70" s="72">
        <v>42233</v>
      </c>
      <c r="AH70" s="73">
        <v>62</v>
      </c>
      <c r="AJ70" s="281">
        <v>11104</v>
      </c>
      <c r="AK70" s="281"/>
    </row>
    <row r="71" spans="1:38" s="71" customFormat="1" ht="78.75" customHeight="1" x14ac:dyDescent="0.2">
      <c r="A71" s="288"/>
      <c r="B71" s="57">
        <v>128</v>
      </c>
      <c r="C71" s="219" t="s">
        <v>774</v>
      </c>
      <c r="D71" s="59" t="s">
        <v>15</v>
      </c>
      <c r="E71" s="59" t="s">
        <v>81</v>
      </c>
      <c r="F71" s="112" t="s">
        <v>230</v>
      </c>
      <c r="G71" s="60" t="s">
        <v>118</v>
      </c>
      <c r="H71" s="244" t="s">
        <v>39</v>
      </c>
      <c r="I71" s="109" t="s">
        <v>26</v>
      </c>
      <c r="J71" s="258" t="s">
        <v>732</v>
      </c>
      <c r="K71" s="77" t="s">
        <v>1463</v>
      </c>
      <c r="L71" s="62">
        <v>35</v>
      </c>
      <c r="M71" s="76" t="s">
        <v>733</v>
      </c>
      <c r="N71" s="82" t="s">
        <v>35</v>
      </c>
      <c r="O71" s="82" t="s">
        <v>39</v>
      </c>
      <c r="P71" s="2" t="s">
        <v>1625</v>
      </c>
      <c r="Q71" s="221">
        <v>42552</v>
      </c>
      <c r="R71" s="127">
        <v>42552</v>
      </c>
      <c r="S71" s="64" t="s">
        <v>737</v>
      </c>
      <c r="T71" s="65" t="s">
        <v>721</v>
      </c>
      <c r="U71" s="65" t="s">
        <v>722</v>
      </c>
      <c r="V71" s="128">
        <v>42549</v>
      </c>
      <c r="W71" s="313"/>
      <c r="X71" s="80"/>
      <c r="Y71" s="57" t="s">
        <v>1266</v>
      </c>
      <c r="Z71" s="57" t="s">
        <v>1464</v>
      </c>
      <c r="AA71" s="90"/>
      <c r="AB71" s="81"/>
      <c r="AC71" s="91"/>
      <c r="AE71" s="71" t="str">
        <f t="shared" si="4"/>
        <v>337</v>
      </c>
      <c r="AF71" s="71" t="str">
        <f t="shared" si="5"/>
        <v/>
      </c>
      <c r="AG71" s="72">
        <v>42552</v>
      </c>
      <c r="AH71" s="73">
        <v>35</v>
      </c>
      <c r="AJ71" s="281">
        <v>11104</v>
      </c>
      <c r="AK71" s="281"/>
    </row>
    <row r="72" spans="1:38" s="71" customFormat="1" ht="78.75" customHeight="1" x14ac:dyDescent="0.2">
      <c r="A72" s="288"/>
      <c r="B72" s="57">
        <v>130</v>
      </c>
      <c r="C72" s="75" t="s">
        <v>754</v>
      </c>
      <c r="D72" s="59" t="s">
        <v>15</v>
      </c>
      <c r="E72" s="59" t="s">
        <v>81</v>
      </c>
      <c r="F72" s="112" t="s">
        <v>602</v>
      </c>
      <c r="G72" s="99" t="s">
        <v>547</v>
      </c>
      <c r="H72" s="244" t="s">
        <v>39</v>
      </c>
      <c r="I72" s="143" t="s">
        <v>26</v>
      </c>
      <c r="J72" s="258" t="s">
        <v>755</v>
      </c>
      <c r="K72" s="77" t="s">
        <v>1466</v>
      </c>
      <c r="L72" s="62">
        <v>76</v>
      </c>
      <c r="M72" s="76" t="s">
        <v>756</v>
      </c>
      <c r="N72" s="82" t="s">
        <v>35</v>
      </c>
      <c r="O72" s="82" t="s">
        <v>1</v>
      </c>
      <c r="P72" s="2" t="s">
        <v>1627</v>
      </c>
      <c r="Q72" s="221">
        <v>42671</v>
      </c>
      <c r="R72" s="127">
        <v>42671</v>
      </c>
      <c r="S72" s="64" t="s">
        <v>758</v>
      </c>
      <c r="T72" s="65" t="s">
        <v>662</v>
      </c>
      <c r="U72" s="65" t="s">
        <v>1445</v>
      </c>
      <c r="V72" s="128">
        <v>42671</v>
      </c>
      <c r="W72" s="313"/>
      <c r="X72" s="80"/>
      <c r="Y72" s="57" t="s">
        <v>950</v>
      </c>
      <c r="Z72" s="57" t="s">
        <v>1467</v>
      </c>
      <c r="AA72" s="90"/>
      <c r="AB72" s="81"/>
      <c r="AC72" s="91"/>
      <c r="AE72" s="71" t="str">
        <f t="shared" si="4"/>
        <v>337</v>
      </c>
      <c r="AF72" s="71" t="str">
        <f t="shared" si="5"/>
        <v/>
      </c>
      <c r="AG72" s="72">
        <v>42671</v>
      </c>
      <c r="AH72" s="73">
        <v>76</v>
      </c>
      <c r="AJ72" s="281">
        <v>11104</v>
      </c>
      <c r="AK72" s="281"/>
    </row>
    <row r="73" spans="1:38" s="71" customFormat="1" ht="78.75" customHeight="1" x14ac:dyDescent="0.2">
      <c r="A73" s="289"/>
      <c r="B73" s="57">
        <v>141</v>
      </c>
      <c r="C73" s="235" t="s">
        <v>923</v>
      </c>
      <c r="D73" s="147" t="s">
        <v>699</v>
      </c>
      <c r="E73" s="147" t="s">
        <v>81</v>
      </c>
      <c r="F73" s="147" t="s">
        <v>924</v>
      </c>
      <c r="G73" s="147" t="s">
        <v>547</v>
      </c>
      <c r="H73" s="297" t="s">
        <v>39</v>
      </c>
      <c r="I73" s="144" t="s">
        <v>26</v>
      </c>
      <c r="J73" s="259" t="s">
        <v>925</v>
      </c>
      <c r="K73" s="147" t="s">
        <v>1028</v>
      </c>
      <c r="L73" s="148">
        <v>12</v>
      </c>
      <c r="M73" s="149" t="s">
        <v>931</v>
      </c>
      <c r="N73" s="147" t="s">
        <v>303</v>
      </c>
      <c r="O73" s="147" t="s">
        <v>39</v>
      </c>
      <c r="P73" s="19" t="s">
        <v>930</v>
      </c>
      <c r="Q73" s="220">
        <v>43631</v>
      </c>
      <c r="R73" s="149" t="s">
        <v>927</v>
      </c>
      <c r="S73" s="147" t="s">
        <v>926</v>
      </c>
      <c r="T73" s="147" t="s">
        <v>928</v>
      </c>
      <c r="U73" s="147" t="s">
        <v>929</v>
      </c>
      <c r="V73" s="149" t="s">
        <v>970</v>
      </c>
      <c r="W73" s="315"/>
      <c r="X73" s="149"/>
      <c r="Y73" s="215" t="s">
        <v>1029</v>
      </c>
      <c r="Z73" s="150"/>
      <c r="AA73" s="52"/>
      <c r="AB73" s="53"/>
      <c r="AC73" s="150"/>
      <c r="AD73" s="54"/>
      <c r="AE73" s="71" t="str">
        <f t="shared" si="4"/>
        <v>337</v>
      </c>
      <c r="AF73" s="71" t="str">
        <f t="shared" si="5"/>
        <v/>
      </c>
      <c r="AG73" s="151">
        <v>43631</v>
      </c>
      <c r="AH73" s="152">
        <v>12</v>
      </c>
      <c r="AI73" s="54"/>
      <c r="AJ73" s="281">
        <v>11104</v>
      </c>
      <c r="AK73" s="36"/>
      <c r="AL73" s="54"/>
    </row>
    <row r="74" spans="1:38" s="71" customFormat="1" ht="78.75" customHeight="1" x14ac:dyDescent="0.2">
      <c r="A74" s="268"/>
      <c r="B74" s="57">
        <v>152</v>
      </c>
      <c r="C74" s="251" t="s">
        <v>1788</v>
      </c>
      <c r="D74" s="212" t="s">
        <v>546</v>
      </c>
      <c r="E74" s="212" t="s">
        <v>19</v>
      </c>
      <c r="F74" s="212" t="s">
        <v>1796</v>
      </c>
      <c r="G74" s="213" t="s">
        <v>547</v>
      </c>
      <c r="H74" s="244" t="s">
        <v>39</v>
      </c>
      <c r="I74" s="61" t="s">
        <v>26</v>
      </c>
      <c r="J74" s="306" t="s">
        <v>1795</v>
      </c>
      <c r="K74" s="213" t="s">
        <v>1797</v>
      </c>
      <c r="L74" s="62">
        <v>93</v>
      </c>
      <c r="M74" s="214" t="s">
        <v>1802</v>
      </c>
      <c r="N74" s="213" t="s">
        <v>303</v>
      </c>
      <c r="O74" s="213" t="s">
        <v>39</v>
      </c>
      <c r="P74" s="2" t="s">
        <v>1798</v>
      </c>
      <c r="Q74" s="214" t="s">
        <v>1789</v>
      </c>
      <c r="R74" s="214" t="s">
        <v>1789</v>
      </c>
      <c r="S74" s="218" t="s">
        <v>1799</v>
      </c>
      <c r="T74" s="218" t="s">
        <v>1790</v>
      </c>
      <c r="U74" s="218" t="s">
        <v>1800</v>
      </c>
      <c r="V74" s="214" t="s">
        <v>1801</v>
      </c>
      <c r="W74" s="66" t="s">
        <v>39</v>
      </c>
      <c r="X74" s="80"/>
      <c r="Y74" s="216" t="s">
        <v>1221</v>
      </c>
      <c r="Z74" s="250">
        <v>43980</v>
      </c>
      <c r="AA74" s="90"/>
      <c r="AB74" s="81"/>
      <c r="AC74" s="91"/>
      <c r="AJ74" s="281">
        <v>11104</v>
      </c>
      <c r="AK74" s="281"/>
    </row>
    <row r="75" spans="1:38" s="71" customFormat="1" ht="78.75" customHeight="1" x14ac:dyDescent="0.2">
      <c r="A75" s="268">
        <v>19</v>
      </c>
      <c r="B75" s="57">
        <v>8</v>
      </c>
      <c r="C75" s="75" t="s">
        <v>104</v>
      </c>
      <c r="D75" s="59" t="s">
        <v>50</v>
      </c>
      <c r="E75" s="59" t="s">
        <v>81</v>
      </c>
      <c r="F75" s="59" t="s">
        <v>51</v>
      </c>
      <c r="G75" s="60" t="s">
        <v>52</v>
      </c>
      <c r="H75" s="244" t="s">
        <v>1670</v>
      </c>
      <c r="I75" s="61" t="s">
        <v>27</v>
      </c>
      <c r="J75" s="258" t="s">
        <v>105</v>
      </c>
      <c r="K75" s="60" t="s">
        <v>874</v>
      </c>
      <c r="L75" s="62">
        <v>66</v>
      </c>
      <c r="M75" s="63" t="s">
        <v>106</v>
      </c>
      <c r="N75" s="78" t="s">
        <v>100</v>
      </c>
      <c r="O75" s="78" t="s">
        <v>101</v>
      </c>
      <c r="P75" s="2" t="s">
        <v>1550</v>
      </c>
      <c r="Q75" s="221">
        <v>37859</v>
      </c>
      <c r="R75" s="63" t="s">
        <v>56</v>
      </c>
      <c r="S75" s="64" t="s">
        <v>107</v>
      </c>
      <c r="T75" s="64" t="s">
        <v>1045</v>
      </c>
      <c r="U75" s="65" t="s">
        <v>86</v>
      </c>
      <c r="V75" s="79" t="s">
        <v>1061</v>
      </c>
      <c r="W75" s="66" t="s">
        <v>39</v>
      </c>
      <c r="X75" s="80"/>
      <c r="Y75" s="68" t="s">
        <v>1019</v>
      </c>
      <c r="Z75" s="89" t="s">
        <v>1062</v>
      </c>
      <c r="AA75" s="69" t="s">
        <v>31</v>
      </c>
      <c r="AB75" s="334" t="s">
        <v>108</v>
      </c>
      <c r="AC75" s="57"/>
      <c r="AE75" s="71" t="str">
        <f t="shared" ref="AE75:AE106" si="6">LEFT(Y:Y,3)</f>
        <v>338</v>
      </c>
      <c r="AF75" s="71" t="str">
        <f t="shared" ref="AF75:AF108" si="7">IF(OR(AE75="330",AE75="338"),"区内特別郵便","")</f>
        <v>区内特別郵便</v>
      </c>
      <c r="AG75" s="72">
        <v>37859</v>
      </c>
      <c r="AH75" s="73">
        <v>66</v>
      </c>
      <c r="AJ75" s="281">
        <v>11105</v>
      </c>
      <c r="AK75" s="280" t="s">
        <v>1840</v>
      </c>
      <c r="AL75" s="281">
        <v>11108</v>
      </c>
    </row>
    <row r="76" spans="1:38" s="71" customFormat="1" ht="78.75" customHeight="1" x14ac:dyDescent="0.2">
      <c r="A76" s="268">
        <v>32</v>
      </c>
      <c r="B76" s="57">
        <v>15</v>
      </c>
      <c r="C76" s="75" t="s">
        <v>141</v>
      </c>
      <c r="D76" s="59" t="s">
        <v>50</v>
      </c>
      <c r="E76" s="59" t="s">
        <v>81</v>
      </c>
      <c r="F76" s="59" t="s">
        <v>51</v>
      </c>
      <c r="G76" s="60" t="s">
        <v>52</v>
      </c>
      <c r="H76" s="244" t="s">
        <v>1675</v>
      </c>
      <c r="I76" s="61" t="s">
        <v>27</v>
      </c>
      <c r="J76" s="258" t="s">
        <v>142</v>
      </c>
      <c r="K76" s="60" t="s">
        <v>972</v>
      </c>
      <c r="L76" s="62">
        <v>62</v>
      </c>
      <c r="M76" s="63" t="s">
        <v>143</v>
      </c>
      <c r="N76" s="78" t="s">
        <v>35</v>
      </c>
      <c r="O76" s="78" t="s">
        <v>1</v>
      </c>
      <c r="P76" s="2" t="s">
        <v>825</v>
      </c>
      <c r="Q76" s="221">
        <v>38018</v>
      </c>
      <c r="R76" s="63" t="s">
        <v>56</v>
      </c>
      <c r="S76" s="64" t="s">
        <v>144</v>
      </c>
      <c r="T76" s="64" t="s">
        <v>133</v>
      </c>
      <c r="U76" s="65" t="s">
        <v>134</v>
      </c>
      <c r="V76" s="79" t="s">
        <v>145</v>
      </c>
      <c r="W76" s="66" t="s">
        <v>39</v>
      </c>
      <c r="X76" s="80"/>
      <c r="Y76" s="68" t="s">
        <v>792</v>
      </c>
      <c r="Z76" s="89" t="s">
        <v>973</v>
      </c>
      <c r="AA76" s="90"/>
      <c r="AB76" s="81"/>
      <c r="AC76" s="57"/>
      <c r="AE76" s="71" t="str">
        <f t="shared" si="6"/>
        <v>338</v>
      </c>
      <c r="AF76" s="71" t="str">
        <f t="shared" si="7"/>
        <v>区内特別郵便</v>
      </c>
      <c r="AG76" s="72">
        <v>38018</v>
      </c>
      <c r="AH76" s="73">
        <v>62</v>
      </c>
      <c r="AJ76" s="281">
        <v>11105</v>
      </c>
      <c r="AK76" s="281"/>
    </row>
    <row r="77" spans="1:38" s="71" customFormat="1" ht="78.75" customHeight="1" x14ac:dyDescent="0.2">
      <c r="A77" s="268">
        <v>45</v>
      </c>
      <c r="B77" s="57">
        <v>20</v>
      </c>
      <c r="C77" s="75" t="s">
        <v>173</v>
      </c>
      <c r="D77" s="59" t="s">
        <v>50</v>
      </c>
      <c r="E77" s="59" t="s">
        <v>19</v>
      </c>
      <c r="F77" s="59" t="s">
        <v>51</v>
      </c>
      <c r="G77" s="60" t="s">
        <v>52</v>
      </c>
      <c r="H77" s="244" t="s">
        <v>1679</v>
      </c>
      <c r="I77" s="61" t="s">
        <v>27</v>
      </c>
      <c r="J77" s="258" t="s">
        <v>174</v>
      </c>
      <c r="K77" s="60" t="s">
        <v>891</v>
      </c>
      <c r="L77" s="62">
        <v>66</v>
      </c>
      <c r="M77" s="63" t="s">
        <v>175</v>
      </c>
      <c r="N77" s="78" t="s">
        <v>750</v>
      </c>
      <c r="O77" s="82" t="s">
        <v>95</v>
      </c>
      <c r="P77" s="2" t="s">
        <v>1557</v>
      </c>
      <c r="Q77" s="221">
        <v>38200</v>
      </c>
      <c r="R77" s="63" t="s">
        <v>56</v>
      </c>
      <c r="S77" s="64" t="s">
        <v>176</v>
      </c>
      <c r="T77" s="64" t="s">
        <v>128</v>
      </c>
      <c r="U77" s="65" t="s">
        <v>820</v>
      </c>
      <c r="V77" s="79" t="s">
        <v>892</v>
      </c>
      <c r="W77" s="66" t="s">
        <v>39</v>
      </c>
      <c r="X77" s="80"/>
      <c r="Y77" s="68" t="s">
        <v>792</v>
      </c>
      <c r="Z77" s="89" t="s">
        <v>1079</v>
      </c>
      <c r="AA77" s="90"/>
      <c r="AB77" s="81"/>
      <c r="AC77" s="57"/>
      <c r="AE77" s="71" t="str">
        <f t="shared" si="6"/>
        <v>338</v>
      </c>
      <c r="AF77" s="71" t="str">
        <f t="shared" si="7"/>
        <v>区内特別郵便</v>
      </c>
      <c r="AG77" s="72">
        <v>38200</v>
      </c>
      <c r="AH77" s="73">
        <v>66</v>
      </c>
      <c r="AJ77" s="281">
        <v>11105</v>
      </c>
      <c r="AK77" s="281"/>
    </row>
    <row r="78" spans="1:38" s="71" customFormat="1" ht="78.75" customHeight="1" x14ac:dyDescent="0.2">
      <c r="A78" s="268">
        <v>57</v>
      </c>
      <c r="B78" s="57">
        <v>24</v>
      </c>
      <c r="C78" s="75" t="s">
        <v>191</v>
      </c>
      <c r="D78" s="59" t="s">
        <v>50</v>
      </c>
      <c r="E78" s="59" t="s">
        <v>122</v>
      </c>
      <c r="F78" s="59" t="s">
        <v>51</v>
      </c>
      <c r="G78" s="60" t="s">
        <v>52</v>
      </c>
      <c r="H78" s="244" t="s">
        <v>1682</v>
      </c>
      <c r="I78" s="61" t="s">
        <v>27</v>
      </c>
      <c r="J78" s="258" t="s">
        <v>192</v>
      </c>
      <c r="K78" s="60" t="s">
        <v>1089</v>
      </c>
      <c r="L78" s="62">
        <v>54</v>
      </c>
      <c r="M78" s="63" t="s">
        <v>884</v>
      </c>
      <c r="N78" s="78" t="s">
        <v>189</v>
      </c>
      <c r="O78" s="78" t="s">
        <v>154</v>
      </c>
      <c r="P78" s="2" t="s">
        <v>1560</v>
      </c>
      <c r="Q78" s="221">
        <v>38402</v>
      </c>
      <c r="R78" s="63" t="s">
        <v>56</v>
      </c>
      <c r="S78" s="64" t="s">
        <v>193</v>
      </c>
      <c r="T78" s="64" t="s">
        <v>156</v>
      </c>
      <c r="U78" s="65" t="s">
        <v>157</v>
      </c>
      <c r="V78" s="79" t="s">
        <v>1090</v>
      </c>
      <c r="W78" s="66" t="s">
        <v>39</v>
      </c>
      <c r="X78" s="80"/>
      <c r="Y78" s="68" t="s">
        <v>792</v>
      </c>
      <c r="Z78" s="89" t="s">
        <v>1091</v>
      </c>
      <c r="AA78" s="90"/>
      <c r="AB78" s="81"/>
      <c r="AC78" s="57"/>
      <c r="AE78" s="71" t="str">
        <f t="shared" si="6"/>
        <v>338</v>
      </c>
      <c r="AF78" s="71" t="str">
        <f t="shared" si="7"/>
        <v>区内特別郵便</v>
      </c>
      <c r="AG78" s="72">
        <v>38402</v>
      </c>
      <c r="AH78" s="73">
        <v>54</v>
      </c>
      <c r="AJ78" s="281">
        <v>11105</v>
      </c>
      <c r="AK78" s="281"/>
    </row>
    <row r="79" spans="1:38" s="71" customFormat="1" ht="78.75" customHeight="1" x14ac:dyDescent="0.2">
      <c r="A79" s="268">
        <v>58</v>
      </c>
      <c r="B79" s="57">
        <v>25</v>
      </c>
      <c r="C79" s="75" t="s">
        <v>194</v>
      </c>
      <c r="D79" s="59" t="s">
        <v>50</v>
      </c>
      <c r="E79" s="59" t="s">
        <v>19</v>
      </c>
      <c r="F79" s="59" t="s">
        <v>51</v>
      </c>
      <c r="G79" s="60" t="s">
        <v>52</v>
      </c>
      <c r="H79" s="244" t="s">
        <v>1683</v>
      </c>
      <c r="I79" s="61" t="s">
        <v>27</v>
      </c>
      <c r="J79" s="258" t="s">
        <v>195</v>
      </c>
      <c r="K79" s="60" t="s">
        <v>1092</v>
      </c>
      <c r="L79" s="62">
        <v>54</v>
      </c>
      <c r="M79" s="63" t="s">
        <v>196</v>
      </c>
      <c r="N79" s="78" t="s">
        <v>197</v>
      </c>
      <c r="O79" s="78" t="s">
        <v>84</v>
      </c>
      <c r="P79" s="2" t="s">
        <v>1561</v>
      </c>
      <c r="Q79" s="221">
        <v>38412</v>
      </c>
      <c r="R79" s="63" t="s">
        <v>56</v>
      </c>
      <c r="S79" s="64" t="s">
        <v>198</v>
      </c>
      <c r="T79" s="64" t="s">
        <v>114</v>
      </c>
      <c r="U79" s="65" t="s">
        <v>199</v>
      </c>
      <c r="V79" s="79" t="s">
        <v>1015</v>
      </c>
      <c r="W79" s="66" t="s">
        <v>39</v>
      </c>
      <c r="X79" s="80"/>
      <c r="Y79" s="68" t="s">
        <v>1019</v>
      </c>
      <c r="Z79" s="89" t="s">
        <v>1093</v>
      </c>
      <c r="AA79" s="90"/>
      <c r="AB79" s="81"/>
      <c r="AC79" s="57"/>
      <c r="AE79" s="71" t="str">
        <f t="shared" si="6"/>
        <v>338</v>
      </c>
      <c r="AF79" s="71" t="str">
        <f t="shared" si="7"/>
        <v>区内特別郵便</v>
      </c>
      <c r="AG79" s="72">
        <v>38412</v>
      </c>
      <c r="AH79" s="73">
        <v>54</v>
      </c>
      <c r="AJ79" s="281">
        <v>11105</v>
      </c>
      <c r="AK79" s="281"/>
    </row>
    <row r="80" spans="1:38" s="118" customFormat="1" ht="78.75" customHeight="1" x14ac:dyDescent="0.2">
      <c r="A80" s="268">
        <v>81</v>
      </c>
      <c r="B80" s="57">
        <v>37</v>
      </c>
      <c r="C80" s="75" t="s">
        <v>256</v>
      </c>
      <c r="D80" s="59" t="s">
        <v>50</v>
      </c>
      <c r="E80" s="59" t="s">
        <v>178</v>
      </c>
      <c r="F80" s="59" t="s">
        <v>51</v>
      </c>
      <c r="G80" s="60" t="s">
        <v>52</v>
      </c>
      <c r="H80" s="244" t="s">
        <v>1695</v>
      </c>
      <c r="I80" s="61" t="s">
        <v>27</v>
      </c>
      <c r="J80" s="258" t="s">
        <v>257</v>
      </c>
      <c r="K80" s="60" t="s">
        <v>1124</v>
      </c>
      <c r="L80" s="62">
        <v>52</v>
      </c>
      <c r="M80" s="63" t="s">
        <v>258</v>
      </c>
      <c r="N80" s="78" t="s">
        <v>259</v>
      </c>
      <c r="O80" s="78" t="s">
        <v>260</v>
      </c>
      <c r="P80" s="2" t="s">
        <v>1568</v>
      </c>
      <c r="Q80" s="221">
        <v>38696</v>
      </c>
      <c r="R80" s="63" t="s">
        <v>56</v>
      </c>
      <c r="S80" s="64" t="s">
        <v>261</v>
      </c>
      <c r="T80" s="64" t="s">
        <v>262</v>
      </c>
      <c r="U80" s="65" t="s">
        <v>263</v>
      </c>
      <c r="V80" s="79" t="s">
        <v>1125</v>
      </c>
      <c r="W80" s="66" t="s">
        <v>39</v>
      </c>
      <c r="X80" s="80"/>
      <c r="Y80" s="68" t="s">
        <v>1019</v>
      </c>
      <c r="Z80" s="89" t="s">
        <v>1126</v>
      </c>
      <c r="AA80" s="90"/>
      <c r="AB80" s="81"/>
      <c r="AC80" s="57"/>
      <c r="AD80" s="71"/>
      <c r="AE80" s="71" t="str">
        <f t="shared" si="6"/>
        <v>338</v>
      </c>
      <c r="AF80" s="71" t="str">
        <f t="shared" si="7"/>
        <v>区内特別郵便</v>
      </c>
      <c r="AG80" s="72">
        <v>38696</v>
      </c>
      <c r="AH80" s="73">
        <v>52</v>
      </c>
      <c r="AI80" s="71"/>
      <c r="AJ80" s="281">
        <v>11105</v>
      </c>
      <c r="AK80" s="281"/>
      <c r="AL80" s="71"/>
    </row>
    <row r="81" spans="1:38" s="71" customFormat="1" ht="78.75" customHeight="1" x14ac:dyDescent="0.2">
      <c r="A81" s="268">
        <v>83</v>
      </c>
      <c r="B81" s="57">
        <v>39</v>
      </c>
      <c r="C81" s="75" t="s">
        <v>716</v>
      </c>
      <c r="D81" s="59" t="s">
        <v>50</v>
      </c>
      <c r="E81" s="59" t="s">
        <v>19</v>
      </c>
      <c r="F81" s="59" t="s">
        <v>894</v>
      </c>
      <c r="G81" s="60" t="s">
        <v>52</v>
      </c>
      <c r="H81" s="244" t="s">
        <v>1697</v>
      </c>
      <c r="I81" s="61" t="s">
        <v>27</v>
      </c>
      <c r="J81" s="258" t="s">
        <v>267</v>
      </c>
      <c r="K81" s="60" t="s">
        <v>947</v>
      </c>
      <c r="L81" s="62">
        <v>42</v>
      </c>
      <c r="M81" s="63" t="s">
        <v>207</v>
      </c>
      <c r="N81" s="78" t="s">
        <v>35</v>
      </c>
      <c r="O81" s="78" t="s">
        <v>1</v>
      </c>
      <c r="P81" s="2" t="s">
        <v>855</v>
      </c>
      <c r="Q81" s="221">
        <v>38727</v>
      </c>
      <c r="R81" s="63" t="s">
        <v>56</v>
      </c>
      <c r="S81" s="64" t="s">
        <v>268</v>
      </c>
      <c r="T81" s="64" t="s">
        <v>713</v>
      </c>
      <c r="U81" s="65" t="s">
        <v>800</v>
      </c>
      <c r="V81" s="79" t="s">
        <v>269</v>
      </c>
      <c r="W81" s="66" t="s">
        <v>39</v>
      </c>
      <c r="X81" s="80"/>
      <c r="Y81" s="68" t="s">
        <v>1019</v>
      </c>
      <c r="Z81" s="89" t="s">
        <v>1020</v>
      </c>
      <c r="AA81" s="90"/>
      <c r="AB81" s="81"/>
      <c r="AC81" s="57"/>
      <c r="AE81" s="71" t="str">
        <f t="shared" si="6"/>
        <v>338</v>
      </c>
      <c r="AF81" s="71" t="str">
        <f t="shared" si="7"/>
        <v>区内特別郵便</v>
      </c>
      <c r="AG81" s="72">
        <v>38727</v>
      </c>
      <c r="AH81" s="73">
        <v>42</v>
      </c>
      <c r="AJ81" s="281">
        <v>11105</v>
      </c>
      <c r="AK81" s="281"/>
    </row>
    <row r="82" spans="1:38" s="71" customFormat="1" ht="78.75" customHeight="1" x14ac:dyDescent="0.2">
      <c r="A82" s="268">
        <v>87</v>
      </c>
      <c r="B82" s="57">
        <v>41</v>
      </c>
      <c r="C82" s="75" t="s">
        <v>1135</v>
      </c>
      <c r="D82" s="59" t="s">
        <v>50</v>
      </c>
      <c r="E82" s="59" t="s">
        <v>19</v>
      </c>
      <c r="F82" s="59" t="s">
        <v>51</v>
      </c>
      <c r="G82" s="60" t="s">
        <v>52</v>
      </c>
      <c r="H82" s="244" t="s">
        <v>1699</v>
      </c>
      <c r="I82" s="61" t="s">
        <v>27</v>
      </c>
      <c r="J82" s="258" t="s">
        <v>276</v>
      </c>
      <c r="K82" s="60" t="s">
        <v>1136</v>
      </c>
      <c r="L82" s="62">
        <v>63</v>
      </c>
      <c r="M82" s="63" t="s">
        <v>277</v>
      </c>
      <c r="N82" s="78" t="s">
        <v>751</v>
      </c>
      <c r="O82" s="82" t="s">
        <v>95</v>
      </c>
      <c r="P82" s="2" t="s">
        <v>1570</v>
      </c>
      <c r="Q82" s="221">
        <v>37226</v>
      </c>
      <c r="R82" s="63" t="s">
        <v>56</v>
      </c>
      <c r="S82" s="64" t="s">
        <v>278</v>
      </c>
      <c r="T82" s="64" t="s">
        <v>128</v>
      </c>
      <c r="U82" s="65" t="s">
        <v>820</v>
      </c>
      <c r="V82" s="79" t="s">
        <v>1137</v>
      </c>
      <c r="W82" s="66" t="s">
        <v>39</v>
      </c>
      <c r="X82" s="80"/>
      <c r="Y82" s="68" t="s">
        <v>1019</v>
      </c>
      <c r="Z82" s="89" t="s">
        <v>1138</v>
      </c>
      <c r="AA82" s="90"/>
      <c r="AB82" s="81"/>
      <c r="AC82" s="57"/>
      <c r="AE82" s="71" t="str">
        <f t="shared" si="6"/>
        <v>338</v>
      </c>
      <c r="AF82" s="71" t="str">
        <f t="shared" si="7"/>
        <v>区内特別郵便</v>
      </c>
      <c r="AG82" s="72">
        <v>37226</v>
      </c>
      <c r="AH82" s="73">
        <v>63</v>
      </c>
      <c r="AJ82" s="281">
        <v>11105</v>
      </c>
      <c r="AK82" s="281"/>
    </row>
    <row r="83" spans="1:38" s="71" customFormat="1" ht="78.75" customHeight="1" x14ac:dyDescent="0.2">
      <c r="B83" s="57">
        <v>86</v>
      </c>
      <c r="C83" s="114" t="s">
        <v>502</v>
      </c>
      <c r="D83" s="112" t="s">
        <v>50</v>
      </c>
      <c r="E83" s="112" t="s">
        <v>19</v>
      </c>
      <c r="F83" s="112" t="s">
        <v>51</v>
      </c>
      <c r="G83" s="99" t="s">
        <v>52</v>
      </c>
      <c r="H83" s="244" t="s">
        <v>1734</v>
      </c>
      <c r="I83" s="109" t="s">
        <v>503</v>
      </c>
      <c r="J83" s="258" t="s">
        <v>504</v>
      </c>
      <c r="K83" s="77" t="s">
        <v>1298</v>
      </c>
      <c r="L83" s="113">
        <v>51</v>
      </c>
      <c r="M83" s="76" t="s">
        <v>505</v>
      </c>
      <c r="N83" s="78" t="s">
        <v>35</v>
      </c>
      <c r="O83" s="78" t="s">
        <v>1</v>
      </c>
      <c r="P83" s="14" t="s">
        <v>1599</v>
      </c>
      <c r="Q83" s="223">
        <v>41061</v>
      </c>
      <c r="R83" s="76" t="s">
        <v>1299</v>
      </c>
      <c r="S83" s="65" t="s">
        <v>506</v>
      </c>
      <c r="T83" s="218" t="s">
        <v>507</v>
      </c>
      <c r="U83" s="64" t="s">
        <v>508</v>
      </c>
      <c r="V83" s="76" t="s">
        <v>1300</v>
      </c>
      <c r="W83" s="66" t="s">
        <v>39</v>
      </c>
      <c r="X83" s="108"/>
      <c r="Y83" s="57" t="s">
        <v>1301</v>
      </c>
      <c r="Z83" s="57" t="s">
        <v>1302</v>
      </c>
      <c r="AA83" s="90"/>
      <c r="AB83" s="81"/>
      <c r="AC83" s="57"/>
      <c r="AE83" s="71" t="str">
        <f t="shared" si="6"/>
        <v>338</v>
      </c>
      <c r="AF83" s="71" t="str">
        <f t="shared" si="7"/>
        <v>区内特別郵便</v>
      </c>
      <c r="AG83" s="72">
        <v>41061</v>
      </c>
      <c r="AH83" s="73">
        <v>51</v>
      </c>
      <c r="AJ83" s="281">
        <v>11105</v>
      </c>
      <c r="AK83" s="281"/>
    </row>
    <row r="84" spans="1:38" s="71" customFormat="1" ht="78.75" customHeight="1" x14ac:dyDescent="0.2">
      <c r="B84" s="57">
        <v>102</v>
      </c>
      <c r="C84" s="75" t="s">
        <v>578</v>
      </c>
      <c r="D84" s="59" t="s">
        <v>50</v>
      </c>
      <c r="E84" s="59" t="s">
        <v>81</v>
      </c>
      <c r="F84" s="59" t="s">
        <v>183</v>
      </c>
      <c r="G84" s="99" t="s">
        <v>52</v>
      </c>
      <c r="H84" s="244" t="s">
        <v>1747</v>
      </c>
      <c r="I84" s="109" t="s">
        <v>27</v>
      </c>
      <c r="J84" s="258" t="s">
        <v>579</v>
      </c>
      <c r="K84" s="77" t="s">
        <v>1368</v>
      </c>
      <c r="L84" s="62">
        <v>51</v>
      </c>
      <c r="M84" s="63" t="s">
        <v>961</v>
      </c>
      <c r="N84" s="78" t="s">
        <v>35</v>
      </c>
      <c r="O84" s="78" t="s">
        <v>1</v>
      </c>
      <c r="P84" s="2" t="s">
        <v>811</v>
      </c>
      <c r="Q84" s="221">
        <v>41730</v>
      </c>
      <c r="R84" s="63" t="s">
        <v>577</v>
      </c>
      <c r="S84" s="65" t="s">
        <v>580</v>
      </c>
      <c r="T84" s="218" t="s">
        <v>1814</v>
      </c>
      <c r="U84" s="64" t="s">
        <v>228</v>
      </c>
      <c r="V84" s="79" t="s">
        <v>1370</v>
      </c>
      <c r="W84" s="66" t="s">
        <v>39</v>
      </c>
      <c r="X84" s="216" t="s">
        <v>1821</v>
      </c>
      <c r="Y84" s="57" t="s">
        <v>783</v>
      </c>
      <c r="Z84" s="57" t="s">
        <v>1371</v>
      </c>
      <c r="AA84" s="90"/>
      <c r="AB84" s="81"/>
      <c r="AC84" s="57" t="s">
        <v>819</v>
      </c>
      <c r="AE84" s="71" t="str">
        <f t="shared" si="6"/>
        <v>338</v>
      </c>
      <c r="AF84" s="71" t="str">
        <f t="shared" si="7"/>
        <v>区内特別郵便</v>
      </c>
      <c r="AG84" s="72">
        <v>41730</v>
      </c>
      <c r="AH84" s="73">
        <v>51</v>
      </c>
      <c r="AJ84" s="281">
        <v>11105</v>
      </c>
      <c r="AK84" s="281"/>
    </row>
    <row r="85" spans="1:38" s="71" customFormat="1" ht="78.75" customHeight="1" x14ac:dyDescent="0.2">
      <c r="B85" s="57">
        <v>114</v>
      </c>
      <c r="C85" s="75" t="s">
        <v>636</v>
      </c>
      <c r="D85" s="59" t="s">
        <v>614</v>
      </c>
      <c r="E85" s="59" t="s">
        <v>81</v>
      </c>
      <c r="F85" s="112" t="s">
        <v>1417</v>
      </c>
      <c r="G85" s="60" t="s">
        <v>615</v>
      </c>
      <c r="H85" s="244" t="s">
        <v>1757</v>
      </c>
      <c r="I85" s="109" t="s">
        <v>27</v>
      </c>
      <c r="J85" s="258" t="s">
        <v>637</v>
      </c>
      <c r="K85" s="77" t="s">
        <v>1419</v>
      </c>
      <c r="L85" s="62">
        <v>60</v>
      </c>
      <c r="M85" s="76" t="s">
        <v>1420</v>
      </c>
      <c r="N85" s="82" t="s">
        <v>633</v>
      </c>
      <c r="O85" s="78" t="s">
        <v>1</v>
      </c>
      <c r="P85" s="2" t="s">
        <v>1615</v>
      </c>
      <c r="Q85" s="221">
        <v>42156</v>
      </c>
      <c r="R85" s="63" t="s">
        <v>965</v>
      </c>
      <c r="S85" s="64" t="s">
        <v>638</v>
      </c>
      <c r="T85" s="218" t="s">
        <v>1814</v>
      </c>
      <c r="U85" s="65" t="s">
        <v>228</v>
      </c>
      <c r="V85" s="107" t="s">
        <v>1421</v>
      </c>
      <c r="W85" s="319"/>
      <c r="X85" s="216" t="s">
        <v>1821</v>
      </c>
      <c r="Y85" s="57" t="s">
        <v>1422</v>
      </c>
      <c r="Z85" s="57" t="s">
        <v>1423</v>
      </c>
      <c r="AA85" s="90"/>
      <c r="AB85" s="81"/>
      <c r="AC85" s="57"/>
      <c r="AE85" s="71" t="str">
        <f t="shared" si="6"/>
        <v>338</v>
      </c>
      <c r="AF85" s="71" t="str">
        <f t="shared" si="7"/>
        <v>区内特別郵便</v>
      </c>
      <c r="AG85" s="72">
        <v>42156</v>
      </c>
      <c r="AH85" s="73">
        <v>60</v>
      </c>
      <c r="AJ85" s="281">
        <v>11105</v>
      </c>
      <c r="AK85" s="281"/>
    </row>
    <row r="86" spans="1:38" s="71" customFormat="1" ht="78.75" customHeight="1" x14ac:dyDescent="0.2">
      <c r="B86" s="57">
        <v>122</v>
      </c>
      <c r="C86" s="75" t="s">
        <v>680</v>
      </c>
      <c r="D86" s="59" t="s">
        <v>50</v>
      </c>
      <c r="E86" s="59" t="s">
        <v>19</v>
      </c>
      <c r="F86" s="112" t="s">
        <v>602</v>
      </c>
      <c r="G86" s="60" t="s">
        <v>615</v>
      </c>
      <c r="H86" s="244" t="s">
        <v>1762</v>
      </c>
      <c r="I86" s="109" t="s">
        <v>27</v>
      </c>
      <c r="J86" s="258" t="s">
        <v>681</v>
      </c>
      <c r="K86" s="77" t="s">
        <v>682</v>
      </c>
      <c r="L86" s="62">
        <v>50</v>
      </c>
      <c r="M86" s="76" t="s">
        <v>961</v>
      </c>
      <c r="N86" s="82" t="s">
        <v>35</v>
      </c>
      <c r="O86" s="82" t="s">
        <v>1</v>
      </c>
      <c r="P86" s="225" t="s">
        <v>846</v>
      </c>
      <c r="Q86" s="221">
        <v>42491</v>
      </c>
      <c r="R86" s="127">
        <v>42491</v>
      </c>
      <c r="S86" s="64" t="s">
        <v>45</v>
      </c>
      <c r="T86" s="65" t="s">
        <v>46</v>
      </c>
      <c r="U86" s="65" t="s">
        <v>47</v>
      </c>
      <c r="V86" s="128">
        <v>42290</v>
      </c>
      <c r="W86" s="313"/>
      <c r="X86" s="80"/>
      <c r="Y86" s="57" t="s">
        <v>783</v>
      </c>
      <c r="Z86" s="57"/>
      <c r="AA86" s="90" t="s">
        <v>684</v>
      </c>
      <c r="AB86" s="81" t="str">
        <f>AA86&amp;I86&amp;J86</f>
        <v>埼玉県中央区円阿弥２丁目１１－２２</v>
      </c>
      <c r="AC86" s="57"/>
      <c r="AE86" s="71" t="str">
        <f t="shared" si="6"/>
        <v>338</v>
      </c>
      <c r="AF86" s="71" t="str">
        <f t="shared" si="7"/>
        <v>区内特別郵便</v>
      </c>
      <c r="AG86" s="72">
        <v>42491</v>
      </c>
      <c r="AH86" s="73">
        <v>50</v>
      </c>
      <c r="AJ86" s="281">
        <v>11105</v>
      </c>
      <c r="AK86" s="281"/>
    </row>
    <row r="87" spans="1:38" s="71" customFormat="1" ht="78.75" customHeight="1" x14ac:dyDescent="0.2">
      <c r="B87" s="57">
        <v>129</v>
      </c>
      <c r="C87" s="75" t="s">
        <v>748</v>
      </c>
      <c r="D87" s="59" t="s">
        <v>50</v>
      </c>
      <c r="E87" s="59" t="s">
        <v>19</v>
      </c>
      <c r="F87" s="112" t="s">
        <v>602</v>
      </c>
      <c r="G87" s="60" t="s">
        <v>615</v>
      </c>
      <c r="H87" s="244" t="s">
        <v>1763</v>
      </c>
      <c r="I87" s="109" t="s">
        <v>27</v>
      </c>
      <c r="J87" s="258" t="s">
        <v>767</v>
      </c>
      <c r="K87" s="77" t="s">
        <v>1465</v>
      </c>
      <c r="L87" s="62">
        <v>46</v>
      </c>
      <c r="M87" s="76" t="s">
        <v>961</v>
      </c>
      <c r="N87" s="82" t="s">
        <v>685</v>
      </c>
      <c r="O87" s="82" t="s">
        <v>1</v>
      </c>
      <c r="P87" s="2" t="s">
        <v>1626</v>
      </c>
      <c r="Q87" s="221">
        <v>42705</v>
      </c>
      <c r="R87" s="127">
        <v>42705</v>
      </c>
      <c r="S87" s="64" t="s">
        <v>686</v>
      </c>
      <c r="T87" s="65" t="s">
        <v>687</v>
      </c>
      <c r="U87" s="65" t="s">
        <v>768</v>
      </c>
      <c r="V87" s="128">
        <v>42474</v>
      </c>
      <c r="W87" s="313"/>
      <c r="X87" s="80"/>
      <c r="Y87" s="57" t="s">
        <v>783</v>
      </c>
      <c r="Z87" s="57"/>
      <c r="AA87" s="90"/>
      <c r="AB87" s="81"/>
      <c r="AC87" s="57"/>
      <c r="AE87" s="71" t="str">
        <f t="shared" si="6"/>
        <v>338</v>
      </c>
      <c r="AF87" s="71" t="str">
        <f t="shared" si="7"/>
        <v>区内特別郵便</v>
      </c>
      <c r="AG87" s="72">
        <v>42705</v>
      </c>
      <c r="AH87" s="73">
        <v>46</v>
      </c>
      <c r="AJ87" s="281">
        <v>11105</v>
      </c>
      <c r="AK87" s="281"/>
    </row>
    <row r="88" spans="1:38" s="71" customFormat="1" ht="78.75" customHeight="1" x14ac:dyDescent="0.2">
      <c r="B88" s="57">
        <v>132</v>
      </c>
      <c r="C88" s="75" t="s">
        <v>708</v>
      </c>
      <c r="D88" s="60" t="s">
        <v>50</v>
      </c>
      <c r="E88" s="60" t="s">
        <v>19</v>
      </c>
      <c r="F88" s="77" t="s">
        <v>602</v>
      </c>
      <c r="G88" s="60" t="s">
        <v>615</v>
      </c>
      <c r="H88" s="244" t="s">
        <v>1764</v>
      </c>
      <c r="I88" s="144" t="s">
        <v>27</v>
      </c>
      <c r="J88" s="259" t="s">
        <v>770</v>
      </c>
      <c r="K88" s="60" t="s">
        <v>984</v>
      </c>
      <c r="L88" s="62">
        <v>67</v>
      </c>
      <c r="M88" s="63" t="s">
        <v>765</v>
      </c>
      <c r="N88" s="60" t="s">
        <v>303</v>
      </c>
      <c r="O88" s="60" t="s">
        <v>39</v>
      </c>
      <c r="P88" s="2" t="s">
        <v>825</v>
      </c>
      <c r="Q88" s="89">
        <v>42826</v>
      </c>
      <c r="R88" s="79" t="s">
        <v>985</v>
      </c>
      <c r="S88" s="60" t="s">
        <v>709</v>
      </c>
      <c r="T88" s="60" t="s">
        <v>710</v>
      </c>
      <c r="U88" s="60" t="s">
        <v>711</v>
      </c>
      <c r="V88" s="79" t="s">
        <v>712</v>
      </c>
      <c r="W88" s="321"/>
      <c r="X88" s="57"/>
      <c r="Y88" s="57" t="s">
        <v>783</v>
      </c>
      <c r="Z88" s="57"/>
      <c r="AA88" s="90"/>
      <c r="AB88" s="81"/>
      <c r="AC88" s="57"/>
      <c r="AE88" s="71" t="str">
        <f t="shared" si="6"/>
        <v>338</v>
      </c>
      <c r="AF88" s="71" t="str">
        <f t="shared" si="7"/>
        <v>区内特別郵便</v>
      </c>
      <c r="AG88" s="72">
        <v>42826</v>
      </c>
      <c r="AH88" s="73">
        <v>67</v>
      </c>
      <c r="AJ88" s="281">
        <v>11105</v>
      </c>
      <c r="AK88" s="281"/>
    </row>
    <row r="89" spans="1:38" s="71" customFormat="1" ht="78.75" customHeight="1" x14ac:dyDescent="0.2">
      <c r="A89" s="54"/>
      <c r="B89" s="57">
        <v>144</v>
      </c>
      <c r="C89" s="3" t="s">
        <v>1514</v>
      </c>
      <c r="D89" s="2" t="s">
        <v>699</v>
      </c>
      <c r="E89" s="2" t="s">
        <v>19</v>
      </c>
      <c r="F89" s="5" t="s">
        <v>602</v>
      </c>
      <c r="G89" s="2" t="s">
        <v>547</v>
      </c>
      <c r="H89" s="299" t="s">
        <v>39</v>
      </c>
      <c r="I89" s="16" t="s">
        <v>27</v>
      </c>
      <c r="J89" s="305" t="s">
        <v>1515</v>
      </c>
      <c r="K89" s="2" t="s">
        <v>1516</v>
      </c>
      <c r="L89" s="7">
        <v>40</v>
      </c>
      <c r="M89" s="4" t="s">
        <v>1517</v>
      </c>
      <c r="N89" s="2" t="s">
        <v>39</v>
      </c>
      <c r="O89" s="2" t="s">
        <v>39</v>
      </c>
      <c r="P89" s="2"/>
      <c r="Q89" s="17">
        <v>43709</v>
      </c>
      <c r="R89" s="17">
        <v>43709</v>
      </c>
      <c r="S89" s="2" t="s">
        <v>1518</v>
      </c>
      <c r="T89" s="2" t="s">
        <v>1519</v>
      </c>
      <c r="U89" s="2" t="s">
        <v>1520</v>
      </c>
      <c r="V89" s="17">
        <v>43707</v>
      </c>
      <c r="W89" s="320"/>
      <c r="X89" s="7"/>
      <c r="Y89" s="7" t="s">
        <v>1787</v>
      </c>
      <c r="Z89" s="7"/>
      <c r="AA89" s="277"/>
      <c r="AB89" s="278"/>
      <c r="AC89" s="7"/>
      <c r="AD89" s="54"/>
      <c r="AE89" s="71" t="str">
        <f t="shared" si="6"/>
        <v>338</v>
      </c>
      <c r="AF89" s="71" t="str">
        <f t="shared" si="7"/>
        <v>区内特別郵便</v>
      </c>
      <c r="AG89" s="209">
        <v>43709</v>
      </c>
      <c r="AH89" s="152">
        <f>L89</f>
        <v>40</v>
      </c>
      <c r="AI89" s="54"/>
      <c r="AJ89" s="281">
        <v>11105</v>
      </c>
      <c r="AK89" s="36"/>
      <c r="AL89" s="54"/>
    </row>
    <row r="90" spans="1:38" s="71" customFormat="1" ht="78.75" customHeight="1" x14ac:dyDescent="0.2">
      <c r="A90" s="268">
        <v>46</v>
      </c>
      <c r="B90" s="57">
        <v>21</v>
      </c>
      <c r="C90" s="75" t="s">
        <v>177</v>
      </c>
      <c r="D90" s="59" t="s">
        <v>50</v>
      </c>
      <c r="E90" s="59" t="s">
        <v>178</v>
      </c>
      <c r="F90" s="59" t="s">
        <v>51</v>
      </c>
      <c r="G90" s="60" t="s">
        <v>52</v>
      </c>
      <c r="H90" s="244" t="s">
        <v>1680</v>
      </c>
      <c r="I90" s="61" t="s">
        <v>28</v>
      </c>
      <c r="J90" s="258" t="s">
        <v>179</v>
      </c>
      <c r="K90" s="60" t="s">
        <v>1080</v>
      </c>
      <c r="L90" s="62">
        <v>54</v>
      </c>
      <c r="M90" s="63" t="s">
        <v>1081</v>
      </c>
      <c r="N90" s="78" t="s">
        <v>180</v>
      </c>
      <c r="O90" s="78" t="s">
        <v>154</v>
      </c>
      <c r="P90" s="2" t="s">
        <v>1558</v>
      </c>
      <c r="Q90" s="221">
        <v>38192</v>
      </c>
      <c r="R90" s="63" t="s">
        <v>56</v>
      </c>
      <c r="S90" s="64" t="s">
        <v>181</v>
      </c>
      <c r="T90" s="64" t="s">
        <v>156</v>
      </c>
      <c r="U90" s="65" t="s">
        <v>157</v>
      </c>
      <c r="V90" s="79" t="s">
        <v>892</v>
      </c>
      <c r="W90" s="66" t="s">
        <v>39</v>
      </c>
      <c r="X90" s="80"/>
      <c r="Y90" s="68" t="s">
        <v>1082</v>
      </c>
      <c r="Z90" s="89" t="s">
        <v>1083</v>
      </c>
      <c r="AA90" s="90"/>
      <c r="AB90" s="81"/>
      <c r="AC90" s="57"/>
      <c r="AE90" s="71" t="str">
        <f t="shared" si="6"/>
        <v>338</v>
      </c>
      <c r="AF90" s="71" t="str">
        <f t="shared" si="7"/>
        <v>区内特別郵便</v>
      </c>
      <c r="AG90" s="72">
        <v>38192</v>
      </c>
      <c r="AH90" s="73">
        <v>54</v>
      </c>
      <c r="AJ90" s="281">
        <v>11106</v>
      </c>
      <c r="AK90" s="281"/>
    </row>
    <row r="91" spans="1:38" s="71" customFormat="1" ht="78.75" customHeight="1" x14ac:dyDescent="0.2">
      <c r="A91" s="268">
        <v>51</v>
      </c>
      <c r="B91" s="57">
        <v>22</v>
      </c>
      <c r="C91" s="75" t="s">
        <v>182</v>
      </c>
      <c r="D91" s="59" t="s">
        <v>50</v>
      </c>
      <c r="E91" s="59" t="s">
        <v>19</v>
      </c>
      <c r="F91" s="59" t="s">
        <v>183</v>
      </c>
      <c r="G91" s="60" t="s">
        <v>52</v>
      </c>
      <c r="H91" s="244" t="s">
        <v>1779</v>
      </c>
      <c r="I91" s="61" t="s">
        <v>28</v>
      </c>
      <c r="J91" s="259" t="s">
        <v>184</v>
      </c>
      <c r="K91" s="60" t="s">
        <v>987</v>
      </c>
      <c r="L91" s="62">
        <v>69</v>
      </c>
      <c r="M91" s="63" t="s">
        <v>185</v>
      </c>
      <c r="N91" s="78" t="s">
        <v>186</v>
      </c>
      <c r="O91" s="78" t="s">
        <v>893</v>
      </c>
      <c r="P91" s="2" t="s">
        <v>807</v>
      </c>
      <c r="Q91" s="63" t="s">
        <v>1542</v>
      </c>
      <c r="R91" s="63" t="s">
        <v>56</v>
      </c>
      <c r="S91" s="64" t="s">
        <v>187</v>
      </c>
      <c r="T91" s="64" t="s">
        <v>832</v>
      </c>
      <c r="U91" s="218" t="s">
        <v>1781</v>
      </c>
      <c r="V91" s="63" t="s">
        <v>988</v>
      </c>
      <c r="W91" s="66" t="s">
        <v>39</v>
      </c>
      <c r="X91" s="80" t="s">
        <v>833</v>
      </c>
      <c r="Y91" s="68" t="s">
        <v>989</v>
      </c>
      <c r="Z91" s="89" t="s">
        <v>990</v>
      </c>
      <c r="AA91" s="90"/>
      <c r="AB91" s="81"/>
      <c r="AC91" s="57"/>
      <c r="AE91" s="71" t="str">
        <f t="shared" si="6"/>
        <v>338</v>
      </c>
      <c r="AF91" s="71" t="str">
        <f t="shared" si="7"/>
        <v>区内特別郵便</v>
      </c>
      <c r="AG91" s="72">
        <v>38261</v>
      </c>
      <c r="AH91" s="73">
        <v>69</v>
      </c>
      <c r="AJ91" s="281">
        <v>11106</v>
      </c>
      <c r="AK91" s="281"/>
    </row>
    <row r="92" spans="1:38" s="71" customFormat="1" ht="78.75" customHeight="1" x14ac:dyDescent="0.2">
      <c r="A92" s="268">
        <v>92</v>
      </c>
      <c r="B92" s="57">
        <v>42</v>
      </c>
      <c r="C92" s="75" t="s">
        <v>279</v>
      </c>
      <c r="D92" s="59" t="s">
        <v>50</v>
      </c>
      <c r="E92" s="59" t="s">
        <v>19</v>
      </c>
      <c r="F92" s="59" t="s">
        <v>51</v>
      </c>
      <c r="G92" s="60" t="s">
        <v>52</v>
      </c>
      <c r="H92" s="244" t="s">
        <v>1700</v>
      </c>
      <c r="I92" s="61" t="s">
        <v>28</v>
      </c>
      <c r="J92" s="258" t="s">
        <v>280</v>
      </c>
      <c r="K92" s="60" t="s">
        <v>1139</v>
      </c>
      <c r="L92" s="62">
        <v>72</v>
      </c>
      <c r="M92" s="63" t="s">
        <v>281</v>
      </c>
      <c r="N92" s="78" t="s">
        <v>282</v>
      </c>
      <c r="O92" s="78" t="s">
        <v>84</v>
      </c>
      <c r="P92" s="2" t="s">
        <v>1571</v>
      </c>
      <c r="Q92" s="221">
        <v>38808</v>
      </c>
      <c r="R92" s="63" t="s">
        <v>56</v>
      </c>
      <c r="S92" s="64" t="s">
        <v>283</v>
      </c>
      <c r="T92" s="64" t="s">
        <v>284</v>
      </c>
      <c r="U92" s="218" t="s">
        <v>1772</v>
      </c>
      <c r="V92" s="79" t="s">
        <v>1140</v>
      </c>
      <c r="W92" s="66" t="s">
        <v>39</v>
      </c>
      <c r="X92" s="80"/>
      <c r="Y92" s="68" t="s">
        <v>1082</v>
      </c>
      <c r="Z92" s="89" t="s">
        <v>1141</v>
      </c>
      <c r="AA92" s="90"/>
      <c r="AB92" s="81"/>
      <c r="AC92" s="57"/>
      <c r="AE92" s="71" t="str">
        <f t="shared" si="6"/>
        <v>338</v>
      </c>
      <c r="AF92" s="71" t="str">
        <f t="shared" si="7"/>
        <v>区内特別郵便</v>
      </c>
      <c r="AG92" s="72">
        <v>38808</v>
      </c>
      <c r="AH92" s="73">
        <v>72</v>
      </c>
      <c r="AJ92" s="281">
        <v>11106</v>
      </c>
      <c r="AK92" s="281"/>
    </row>
    <row r="93" spans="1:38" s="71" customFormat="1" ht="78.75" customHeight="1" x14ac:dyDescent="0.2">
      <c r="B93" s="57">
        <v>93</v>
      </c>
      <c r="C93" s="75" t="s">
        <v>853</v>
      </c>
      <c r="D93" s="59" t="s">
        <v>50</v>
      </c>
      <c r="E93" s="59" t="s">
        <v>19</v>
      </c>
      <c r="F93" s="59" t="s">
        <v>183</v>
      </c>
      <c r="G93" s="99" t="s">
        <v>52</v>
      </c>
      <c r="H93" s="244" t="s">
        <v>1741</v>
      </c>
      <c r="I93" s="109" t="s">
        <v>28</v>
      </c>
      <c r="J93" s="258" t="s">
        <v>532</v>
      </c>
      <c r="K93" s="77" t="s">
        <v>955</v>
      </c>
      <c r="L93" s="113">
        <v>53</v>
      </c>
      <c r="M93" s="76" t="s">
        <v>533</v>
      </c>
      <c r="N93" s="78" t="s">
        <v>35</v>
      </c>
      <c r="O93" s="78" t="s">
        <v>1</v>
      </c>
      <c r="P93" s="2" t="s">
        <v>956</v>
      </c>
      <c r="Q93" s="221">
        <v>41214</v>
      </c>
      <c r="R93" s="63" t="s">
        <v>954</v>
      </c>
      <c r="S93" s="64" t="s">
        <v>534</v>
      </c>
      <c r="T93" s="64" t="s">
        <v>494</v>
      </c>
      <c r="U93" s="64" t="s">
        <v>495</v>
      </c>
      <c r="V93" s="79" t="s">
        <v>535</v>
      </c>
      <c r="W93" s="66" t="s">
        <v>39</v>
      </c>
      <c r="X93" s="108"/>
      <c r="Y93" s="57" t="s">
        <v>957</v>
      </c>
      <c r="Z93" s="57" t="s">
        <v>1014</v>
      </c>
      <c r="AA93" s="90"/>
      <c r="AB93" s="81"/>
      <c r="AC93" s="57"/>
      <c r="AE93" s="71" t="str">
        <f t="shared" si="6"/>
        <v>338</v>
      </c>
      <c r="AF93" s="71" t="str">
        <f t="shared" si="7"/>
        <v>区内特別郵便</v>
      </c>
      <c r="AG93" s="72">
        <v>41214</v>
      </c>
      <c r="AH93" s="73">
        <v>53</v>
      </c>
      <c r="AJ93" s="281">
        <v>11106</v>
      </c>
      <c r="AK93" s="281"/>
    </row>
    <row r="94" spans="1:38" s="71" customFormat="1" ht="78.75" customHeight="1" x14ac:dyDescent="0.2">
      <c r="B94" s="57">
        <v>103</v>
      </c>
      <c r="C94" s="75" t="s">
        <v>581</v>
      </c>
      <c r="D94" s="59" t="s">
        <v>50</v>
      </c>
      <c r="E94" s="59" t="s">
        <v>19</v>
      </c>
      <c r="F94" s="59" t="s">
        <v>51</v>
      </c>
      <c r="G94" s="99" t="s">
        <v>52</v>
      </c>
      <c r="H94" s="244" t="s">
        <v>1748</v>
      </c>
      <c r="I94" s="109" t="s">
        <v>28</v>
      </c>
      <c r="J94" s="258" t="s">
        <v>582</v>
      </c>
      <c r="K94" s="77" t="s">
        <v>1010</v>
      </c>
      <c r="L94" s="62">
        <v>40</v>
      </c>
      <c r="M94" s="63" t="s">
        <v>438</v>
      </c>
      <c r="N94" s="78" t="s">
        <v>303</v>
      </c>
      <c r="O94" s="78" t="s">
        <v>1</v>
      </c>
      <c r="P94" s="2" t="s">
        <v>849</v>
      </c>
      <c r="Q94" s="221">
        <v>41730</v>
      </c>
      <c r="R94" s="63" t="s">
        <v>577</v>
      </c>
      <c r="S94" s="65" t="s">
        <v>583</v>
      </c>
      <c r="T94" s="64" t="s">
        <v>584</v>
      </c>
      <c r="U94" s="65" t="s">
        <v>585</v>
      </c>
      <c r="V94" s="79" t="s">
        <v>958</v>
      </c>
      <c r="W94" s="66" t="s">
        <v>39</v>
      </c>
      <c r="X94" s="80"/>
      <c r="Y94" s="57" t="s">
        <v>959</v>
      </c>
      <c r="Z94" s="57" t="s">
        <v>960</v>
      </c>
      <c r="AA94" s="90"/>
      <c r="AB94" s="81"/>
      <c r="AC94" s="57" t="s">
        <v>819</v>
      </c>
      <c r="AE94" s="71" t="str">
        <f t="shared" si="6"/>
        <v>338</v>
      </c>
      <c r="AF94" s="71" t="str">
        <f t="shared" si="7"/>
        <v>区内特別郵便</v>
      </c>
      <c r="AG94" s="72">
        <v>41730</v>
      </c>
      <c r="AH94" s="73">
        <v>40</v>
      </c>
      <c r="AJ94" s="281">
        <v>11106</v>
      </c>
      <c r="AK94" s="281"/>
    </row>
    <row r="95" spans="1:38" s="71" customFormat="1" ht="78.75" customHeight="1" x14ac:dyDescent="0.2">
      <c r="B95" s="57">
        <v>106</v>
      </c>
      <c r="C95" s="75" t="s">
        <v>594</v>
      </c>
      <c r="D95" s="59" t="s">
        <v>50</v>
      </c>
      <c r="E95" s="59" t="s">
        <v>19</v>
      </c>
      <c r="F95" s="59" t="s">
        <v>51</v>
      </c>
      <c r="G95" s="99" t="s">
        <v>52</v>
      </c>
      <c r="H95" s="244" t="s">
        <v>1751</v>
      </c>
      <c r="I95" s="109" t="s">
        <v>28</v>
      </c>
      <c r="J95" s="258" t="s">
        <v>595</v>
      </c>
      <c r="K95" s="77" t="s">
        <v>1384</v>
      </c>
      <c r="L95" s="62">
        <v>66</v>
      </c>
      <c r="M95" s="63" t="s">
        <v>1385</v>
      </c>
      <c r="N95" s="78" t="s">
        <v>568</v>
      </c>
      <c r="O95" s="125" t="s">
        <v>540</v>
      </c>
      <c r="P95" s="5" t="s">
        <v>1610</v>
      </c>
      <c r="Q95" s="221">
        <v>41791</v>
      </c>
      <c r="R95" s="63" t="s">
        <v>1386</v>
      </c>
      <c r="S95" s="65" t="s">
        <v>596</v>
      </c>
      <c r="T95" s="64" t="s">
        <v>471</v>
      </c>
      <c r="U95" s="64" t="s">
        <v>254</v>
      </c>
      <c r="V95" s="79" t="s">
        <v>958</v>
      </c>
      <c r="W95" s="66" t="s">
        <v>39</v>
      </c>
      <c r="X95" s="80"/>
      <c r="Y95" s="57" t="s">
        <v>1387</v>
      </c>
      <c r="Z95" s="57" t="s">
        <v>1388</v>
      </c>
      <c r="AA95" s="90"/>
      <c r="AB95" s="81"/>
      <c r="AC95" s="57" t="s">
        <v>819</v>
      </c>
      <c r="AE95" s="71" t="str">
        <f t="shared" si="6"/>
        <v>338</v>
      </c>
      <c r="AF95" s="71" t="str">
        <f t="shared" si="7"/>
        <v>区内特別郵便</v>
      </c>
      <c r="AG95" s="72">
        <v>41791</v>
      </c>
      <c r="AH95" s="73">
        <v>66</v>
      </c>
      <c r="AJ95" s="281">
        <v>11106</v>
      </c>
      <c r="AK95" s="281"/>
    </row>
    <row r="96" spans="1:38" s="71" customFormat="1" ht="78.75" customHeight="1" x14ac:dyDescent="0.2">
      <c r="B96" s="57">
        <v>115</v>
      </c>
      <c r="C96" s="75" t="s">
        <v>639</v>
      </c>
      <c r="D96" s="59" t="s">
        <v>614</v>
      </c>
      <c r="E96" s="59" t="s">
        <v>81</v>
      </c>
      <c r="F96" s="112" t="s">
        <v>1417</v>
      </c>
      <c r="G96" s="60" t="s">
        <v>615</v>
      </c>
      <c r="H96" s="240">
        <v>1176514121</v>
      </c>
      <c r="I96" s="109" t="s">
        <v>28</v>
      </c>
      <c r="J96" s="258" t="s">
        <v>640</v>
      </c>
      <c r="K96" s="77" t="s">
        <v>1424</v>
      </c>
      <c r="L96" s="62">
        <v>36</v>
      </c>
      <c r="M96" s="76" t="s">
        <v>961</v>
      </c>
      <c r="N96" s="82" t="s">
        <v>633</v>
      </c>
      <c r="O96" s="78" t="s">
        <v>1</v>
      </c>
      <c r="P96" s="2" t="s">
        <v>1615</v>
      </c>
      <c r="Q96" s="221">
        <v>42186</v>
      </c>
      <c r="R96" s="63" t="s">
        <v>1425</v>
      </c>
      <c r="S96" s="64" t="s">
        <v>1426</v>
      </c>
      <c r="T96" s="218" t="s">
        <v>1814</v>
      </c>
      <c r="U96" s="65" t="s">
        <v>228</v>
      </c>
      <c r="V96" s="107" t="s">
        <v>1427</v>
      </c>
      <c r="W96" s="319"/>
      <c r="X96" s="216" t="s">
        <v>1821</v>
      </c>
      <c r="Y96" s="57" t="s">
        <v>1428</v>
      </c>
      <c r="Z96" s="57" t="s">
        <v>1429</v>
      </c>
      <c r="AA96" s="90"/>
      <c r="AB96" s="81"/>
      <c r="AC96" s="57"/>
      <c r="AE96" s="71" t="str">
        <f t="shared" si="6"/>
        <v>338</v>
      </c>
      <c r="AF96" s="71" t="str">
        <f t="shared" si="7"/>
        <v>区内特別郵便</v>
      </c>
      <c r="AG96" s="72">
        <v>42186</v>
      </c>
      <c r="AH96" s="73">
        <v>36</v>
      </c>
      <c r="AJ96" s="281">
        <v>11106</v>
      </c>
      <c r="AK96" s="281"/>
    </row>
    <row r="97" spans="1:38" s="71" customFormat="1" ht="78.75" customHeight="1" x14ac:dyDescent="0.2">
      <c r="B97" s="57">
        <v>120</v>
      </c>
      <c r="C97" s="75" t="s">
        <v>658</v>
      </c>
      <c r="D97" s="59" t="s">
        <v>15</v>
      </c>
      <c r="E97" s="59" t="s">
        <v>81</v>
      </c>
      <c r="F97" s="112" t="s">
        <v>602</v>
      </c>
      <c r="G97" s="99" t="s">
        <v>547</v>
      </c>
      <c r="H97" s="244" t="s">
        <v>39</v>
      </c>
      <c r="I97" s="143" t="s">
        <v>28</v>
      </c>
      <c r="J97" s="258" t="s">
        <v>659</v>
      </c>
      <c r="K97" s="77" t="s">
        <v>1444</v>
      </c>
      <c r="L97" s="62">
        <v>40</v>
      </c>
      <c r="M97" s="76" t="s">
        <v>660</v>
      </c>
      <c r="N97" s="82" t="s">
        <v>35</v>
      </c>
      <c r="O97" s="82" t="s">
        <v>1</v>
      </c>
      <c r="P97" s="2" t="s">
        <v>1619</v>
      </c>
      <c r="Q97" s="221">
        <v>42319</v>
      </c>
      <c r="R97" s="127">
        <v>42319</v>
      </c>
      <c r="S97" s="64" t="s">
        <v>661</v>
      </c>
      <c r="T97" s="65" t="s">
        <v>662</v>
      </c>
      <c r="U97" s="65" t="s">
        <v>1445</v>
      </c>
      <c r="V97" s="128">
        <v>42319</v>
      </c>
      <c r="W97" s="313"/>
      <c r="X97" s="80"/>
      <c r="Y97" s="57" t="s">
        <v>989</v>
      </c>
      <c r="Z97" s="57" t="s">
        <v>1444</v>
      </c>
      <c r="AA97" s="90" t="s">
        <v>684</v>
      </c>
      <c r="AB97" s="81" t="str">
        <f>AA97&amp;I97&amp;J97</f>
        <v>埼玉県桜区下大久保１０番地２</v>
      </c>
      <c r="AC97" s="91"/>
      <c r="AE97" s="71" t="str">
        <f t="shared" si="6"/>
        <v>338</v>
      </c>
      <c r="AF97" s="71" t="str">
        <f t="shared" si="7"/>
        <v>区内特別郵便</v>
      </c>
      <c r="AG97" s="72">
        <v>42319</v>
      </c>
      <c r="AH97" s="73">
        <v>40</v>
      </c>
      <c r="AJ97" s="281">
        <v>11106</v>
      </c>
      <c r="AK97" s="281"/>
    </row>
    <row r="98" spans="1:38" s="71" customFormat="1" ht="78.75" customHeight="1" x14ac:dyDescent="0.2">
      <c r="B98" s="57">
        <v>133</v>
      </c>
      <c r="C98" s="75" t="s">
        <v>728</v>
      </c>
      <c r="D98" s="60" t="s">
        <v>614</v>
      </c>
      <c r="E98" s="60" t="s">
        <v>81</v>
      </c>
      <c r="F98" s="77" t="s">
        <v>1417</v>
      </c>
      <c r="G98" s="60" t="s">
        <v>615</v>
      </c>
      <c r="H98" s="244" t="s">
        <v>1765</v>
      </c>
      <c r="I98" s="144" t="s">
        <v>28</v>
      </c>
      <c r="J98" s="259" t="s">
        <v>771</v>
      </c>
      <c r="K98" s="60" t="s">
        <v>1472</v>
      </c>
      <c r="L98" s="62">
        <v>50</v>
      </c>
      <c r="M98" s="63" t="s">
        <v>1473</v>
      </c>
      <c r="N98" s="60" t="s">
        <v>1474</v>
      </c>
      <c r="O98" s="60" t="s">
        <v>163</v>
      </c>
      <c r="P98" s="2" t="s">
        <v>1632</v>
      </c>
      <c r="Q98" s="89">
        <v>42826</v>
      </c>
      <c r="R98" s="145">
        <v>42826</v>
      </c>
      <c r="S98" s="60" t="s">
        <v>729</v>
      </c>
      <c r="T98" s="60" t="s">
        <v>730</v>
      </c>
      <c r="U98" s="60" t="s">
        <v>731</v>
      </c>
      <c r="V98" s="145">
        <v>42559</v>
      </c>
      <c r="W98" s="321"/>
      <c r="X98" s="57"/>
      <c r="Y98" s="57" t="s">
        <v>1475</v>
      </c>
      <c r="Z98" s="57"/>
      <c r="AA98" s="90"/>
      <c r="AB98" s="81"/>
      <c r="AC98" s="57"/>
      <c r="AE98" s="71" t="str">
        <f t="shared" si="6"/>
        <v>338</v>
      </c>
      <c r="AF98" s="71" t="str">
        <f t="shared" si="7"/>
        <v>区内特別郵便</v>
      </c>
      <c r="AG98" s="72">
        <v>42826</v>
      </c>
      <c r="AH98" s="73">
        <v>50</v>
      </c>
      <c r="AJ98" s="281">
        <v>11106</v>
      </c>
      <c r="AK98" s="281"/>
    </row>
    <row r="99" spans="1:38" s="71" customFormat="1" ht="78.75" customHeight="1" x14ac:dyDescent="0.2">
      <c r="B99" s="57">
        <v>136</v>
      </c>
      <c r="C99" s="75" t="s">
        <v>763</v>
      </c>
      <c r="D99" s="60" t="s">
        <v>614</v>
      </c>
      <c r="E99" s="60" t="s">
        <v>81</v>
      </c>
      <c r="F99" s="77" t="s">
        <v>602</v>
      </c>
      <c r="G99" s="60" t="s">
        <v>615</v>
      </c>
      <c r="H99" s="244" t="s">
        <v>1768</v>
      </c>
      <c r="I99" s="144" t="s">
        <v>28</v>
      </c>
      <c r="J99" s="259" t="s">
        <v>813</v>
      </c>
      <c r="K99" s="60" t="s">
        <v>1001</v>
      </c>
      <c r="L99" s="62">
        <v>50</v>
      </c>
      <c r="M99" s="63" t="s">
        <v>913</v>
      </c>
      <c r="N99" s="60" t="s">
        <v>303</v>
      </c>
      <c r="O99" s="60" t="s">
        <v>39</v>
      </c>
      <c r="P99" s="2" t="s">
        <v>845</v>
      </c>
      <c r="Q99" s="89">
        <v>43040</v>
      </c>
      <c r="R99" s="145">
        <v>43040</v>
      </c>
      <c r="S99" s="60" t="s">
        <v>766</v>
      </c>
      <c r="T99" s="60" t="s">
        <v>710</v>
      </c>
      <c r="U99" s="60" t="s">
        <v>711</v>
      </c>
      <c r="V99" s="145">
        <v>42795</v>
      </c>
      <c r="W99" s="321"/>
      <c r="X99" s="57"/>
      <c r="Y99" s="57" t="s">
        <v>783</v>
      </c>
      <c r="Z99" s="57"/>
      <c r="AA99" s="90"/>
      <c r="AB99" s="81"/>
      <c r="AC99" s="57"/>
      <c r="AE99" s="71" t="str">
        <f t="shared" si="6"/>
        <v>338</v>
      </c>
      <c r="AF99" s="71" t="str">
        <f t="shared" si="7"/>
        <v>区内特別郵便</v>
      </c>
      <c r="AG99" s="72">
        <v>43040</v>
      </c>
      <c r="AH99" s="73">
        <v>50</v>
      </c>
      <c r="AJ99" s="281">
        <v>11106</v>
      </c>
      <c r="AK99" s="281"/>
    </row>
    <row r="100" spans="1:38" s="71" customFormat="1" ht="78.75" customHeight="1" x14ac:dyDescent="0.2">
      <c r="A100" s="268">
        <v>14</v>
      </c>
      <c r="B100" s="57">
        <v>6</v>
      </c>
      <c r="C100" s="75" t="s">
        <v>93</v>
      </c>
      <c r="D100" s="59" t="s">
        <v>50</v>
      </c>
      <c r="E100" s="59" t="s">
        <v>81</v>
      </c>
      <c r="F100" s="59" t="s">
        <v>94</v>
      </c>
      <c r="G100" s="60" t="s">
        <v>52</v>
      </c>
      <c r="H100" s="244" t="s">
        <v>1668</v>
      </c>
      <c r="I100" s="61" t="s">
        <v>29</v>
      </c>
      <c r="J100" s="258" t="s">
        <v>1051</v>
      </c>
      <c r="K100" s="60" t="s">
        <v>1052</v>
      </c>
      <c r="L100" s="62">
        <v>58</v>
      </c>
      <c r="M100" s="63" t="s">
        <v>1053</v>
      </c>
      <c r="N100" s="82" t="s">
        <v>1054</v>
      </c>
      <c r="O100" s="82" t="s">
        <v>95</v>
      </c>
      <c r="P100" s="5" t="s">
        <v>1548</v>
      </c>
      <c r="Q100" s="221">
        <v>37669</v>
      </c>
      <c r="R100" s="63" t="s">
        <v>56</v>
      </c>
      <c r="S100" s="64" t="s">
        <v>96</v>
      </c>
      <c r="T100" s="64" t="s">
        <v>65</v>
      </c>
      <c r="U100" s="65" t="s">
        <v>66</v>
      </c>
      <c r="V100" s="79" t="s">
        <v>97</v>
      </c>
      <c r="W100" s="66" t="s">
        <v>39</v>
      </c>
      <c r="X100" s="80" t="s">
        <v>68</v>
      </c>
      <c r="Y100" s="68" t="s">
        <v>1055</v>
      </c>
      <c r="Z100" s="89" t="s">
        <v>1056</v>
      </c>
      <c r="AA100" s="69" t="s">
        <v>29</v>
      </c>
      <c r="AB100" s="81"/>
      <c r="AC100" s="57"/>
      <c r="AE100" s="71" t="str">
        <f t="shared" si="6"/>
        <v>330</v>
      </c>
      <c r="AF100" s="71" t="str">
        <f t="shared" si="7"/>
        <v>区内特別郵便</v>
      </c>
      <c r="AG100" s="72">
        <v>37669</v>
      </c>
      <c r="AH100" s="73">
        <v>58</v>
      </c>
      <c r="AJ100" s="281">
        <v>11107</v>
      </c>
      <c r="AK100" s="280" t="s">
        <v>1836</v>
      </c>
      <c r="AL100" s="281">
        <v>11106</v>
      </c>
    </row>
    <row r="101" spans="1:38" s="71" customFormat="1" ht="78.75" customHeight="1" x14ac:dyDescent="0.2">
      <c r="A101" s="268">
        <v>55</v>
      </c>
      <c r="B101" s="57">
        <v>23</v>
      </c>
      <c r="C101" s="75" t="s">
        <v>798</v>
      </c>
      <c r="D101" s="59" t="s">
        <v>50</v>
      </c>
      <c r="E101" s="59" t="s">
        <v>122</v>
      </c>
      <c r="F101" s="59" t="s">
        <v>51</v>
      </c>
      <c r="G101" s="60" t="s">
        <v>52</v>
      </c>
      <c r="H101" s="244" t="s">
        <v>1681</v>
      </c>
      <c r="I101" s="61" t="s">
        <v>29</v>
      </c>
      <c r="J101" s="258" t="s">
        <v>188</v>
      </c>
      <c r="K101" s="60" t="s">
        <v>1085</v>
      </c>
      <c r="L101" s="62">
        <v>57</v>
      </c>
      <c r="M101" s="63" t="s">
        <v>884</v>
      </c>
      <c r="N101" s="78" t="s">
        <v>189</v>
      </c>
      <c r="O101" s="78" t="s">
        <v>154</v>
      </c>
      <c r="P101" s="2" t="s">
        <v>1559</v>
      </c>
      <c r="Q101" s="221">
        <v>38322</v>
      </c>
      <c r="R101" s="63" t="s">
        <v>56</v>
      </c>
      <c r="S101" s="64" t="s">
        <v>190</v>
      </c>
      <c r="T101" s="64" t="s">
        <v>156</v>
      </c>
      <c r="U101" s="65" t="s">
        <v>157</v>
      </c>
      <c r="V101" s="79" t="s">
        <v>1087</v>
      </c>
      <c r="W101" s="66" t="s">
        <v>39</v>
      </c>
      <c r="X101" s="80"/>
      <c r="Y101" s="68" t="s">
        <v>976</v>
      </c>
      <c r="Z101" s="89" t="s">
        <v>1088</v>
      </c>
      <c r="AA101" s="90"/>
      <c r="AB101" s="81"/>
      <c r="AC101" s="57"/>
      <c r="AE101" s="71" t="str">
        <f t="shared" si="6"/>
        <v>330</v>
      </c>
      <c r="AF101" s="71" t="str">
        <f t="shared" si="7"/>
        <v>区内特別郵便</v>
      </c>
      <c r="AG101" s="72">
        <v>38322</v>
      </c>
      <c r="AH101" s="73">
        <v>57</v>
      </c>
      <c r="AJ101" s="281">
        <v>11107</v>
      </c>
      <c r="AK101" s="281"/>
    </row>
    <row r="102" spans="1:38" s="71" customFormat="1" ht="78.75" customHeight="1" x14ac:dyDescent="0.2">
      <c r="A102" s="268">
        <v>72</v>
      </c>
      <c r="B102" s="57">
        <v>33</v>
      </c>
      <c r="C102" s="75" t="s">
        <v>235</v>
      </c>
      <c r="D102" s="59" t="s">
        <v>50</v>
      </c>
      <c r="E102" s="59" t="s">
        <v>19</v>
      </c>
      <c r="F102" s="59" t="s">
        <v>51</v>
      </c>
      <c r="G102" s="60" t="s">
        <v>52</v>
      </c>
      <c r="H102" s="244" t="s">
        <v>1691</v>
      </c>
      <c r="I102" s="61" t="s">
        <v>29</v>
      </c>
      <c r="J102" s="258" t="s">
        <v>236</v>
      </c>
      <c r="K102" s="60" t="s">
        <v>974</v>
      </c>
      <c r="L102" s="62">
        <v>39</v>
      </c>
      <c r="M102" s="63" t="s">
        <v>237</v>
      </c>
      <c r="N102" s="78" t="s">
        <v>35</v>
      </c>
      <c r="O102" s="78" t="s">
        <v>1</v>
      </c>
      <c r="P102" s="2" t="s">
        <v>825</v>
      </c>
      <c r="Q102" s="221">
        <v>38534</v>
      </c>
      <c r="R102" s="63" t="s">
        <v>56</v>
      </c>
      <c r="S102" s="64" t="s">
        <v>238</v>
      </c>
      <c r="T102" s="64" t="s">
        <v>239</v>
      </c>
      <c r="U102" s="65" t="s">
        <v>134</v>
      </c>
      <c r="V102" s="63" t="s">
        <v>975</v>
      </c>
      <c r="W102" s="66" t="s">
        <v>39</v>
      </c>
      <c r="X102" s="80" t="s">
        <v>1823</v>
      </c>
      <c r="Y102" s="68" t="s">
        <v>976</v>
      </c>
      <c r="Z102" s="89" t="s">
        <v>977</v>
      </c>
      <c r="AA102" s="90"/>
      <c r="AB102" s="81"/>
      <c r="AC102" s="57"/>
      <c r="AE102" s="71" t="str">
        <f t="shared" si="6"/>
        <v>330</v>
      </c>
      <c r="AF102" s="71" t="str">
        <f t="shared" si="7"/>
        <v>区内特別郵便</v>
      </c>
      <c r="AG102" s="72">
        <v>38534</v>
      </c>
      <c r="AH102" s="73">
        <v>39</v>
      </c>
      <c r="AJ102" s="281">
        <v>11107</v>
      </c>
      <c r="AK102" s="281"/>
    </row>
    <row r="103" spans="1:38" s="71" customFormat="1" ht="78.75" customHeight="1" x14ac:dyDescent="0.2">
      <c r="A103" s="268">
        <v>105</v>
      </c>
      <c r="B103" s="57">
        <v>45</v>
      </c>
      <c r="C103" s="75" t="s">
        <v>752</v>
      </c>
      <c r="D103" s="59" t="s">
        <v>50</v>
      </c>
      <c r="E103" s="59" t="s">
        <v>122</v>
      </c>
      <c r="F103" s="59" t="s">
        <v>51</v>
      </c>
      <c r="G103" s="60" t="s">
        <v>52</v>
      </c>
      <c r="H103" s="244" t="s">
        <v>1703</v>
      </c>
      <c r="I103" s="61" t="s">
        <v>29</v>
      </c>
      <c r="J103" s="258" t="s">
        <v>296</v>
      </c>
      <c r="K103" s="60" t="s">
        <v>1150</v>
      </c>
      <c r="L103" s="62">
        <v>54</v>
      </c>
      <c r="M103" s="63" t="s">
        <v>202</v>
      </c>
      <c r="N103" s="78" t="s">
        <v>189</v>
      </c>
      <c r="O103" s="78" t="s">
        <v>154</v>
      </c>
      <c r="P103" s="2" t="s">
        <v>1574</v>
      </c>
      <c r="Q103" s="221">
        <v>39046</v>
      </c>
      <c r="R103" s="63" t="s">
        <v>1151</v>
      </c>
      <c r="S103" s="64" t="s">
        <v>297</v>
      </c>
      <c r="T103" s="64" t="s">
        <v>156</v>
      </c>
      <c r="U103" s="65" t="s">
        <v>157</v>
      </c>
      <c r="V103" s="79" t="s">
        <v>1152</v>
      </c>
      <c r="W103" s="66" t="s">
        <v>39</v>
      </c>
      <c r="X103" s="80" t="s">
        <v>298</v>
      </c>
      <c r="Y103" s="68" t="s">
        <v>1055</v>
      </c>
      <c r="Z103" s="89" t="s">
        <v>1153</v>
      </c>
      <c r="AA103" s="90"/>
      <c r="AB103" s="81"/>
      <c r="AC103" s="57"/>
      <c r="AE103" s="71" t="str">
        <f t="shared" si="6"/>
        <v>330</v>
      </c>
      <c r="AF103" s="71" t="str">
        <f t="shared" si="7"/>
        <v>区内特別郵便</v>
      </c>
      <c r="AG103" s="72">
        <v>39046</v>
      </c>
      <c r="AH103" s="73">
        <v>54</v>
      </c>
      <c r="AJ103" s="281">
        <v>11107</v>
      </c>
      <c r="AK103" s="281"/>
    </row>
    <row r="104" spans="1:38" s="71" customFormat="1" ht="78.75" customHeight="1" x14ac:dyDescent="0.2">
      <c r="B104" s="57">
        <v>73</v>
      </c>
      <c r="C104" s="75" t="s">
        <v>446</v>
      </c>
      <c r="D104" s="112" t="s">
        <v>50</v>
      </c>
      <c r="E104" s="59" t="s">
        <v>19</v>
      </c>
      <c r="F104" s="59" t="s">
        <v>51</v>
      </c>
      <c r="G104" s="99" t="s">
        <v>52</v>
      </c>
      <c r="H104" s="244" t="s">
        <v>1722</v>
      </c>
      <c r="I104" s="109" t="s">
        <v>29</v>
      </c>
      <c r="J104" s="258" t="s">
        <v>447</v>
      </c>
      <c r="K104" s="60" t="s">
        <v>1253</v>
      </c>
      <c r="L104" s="113">
        <v>58</v>
      </c>
      <c r="M104" s="63" t="s">
        <v>448</v>
      </c>
      <c r="N104" s="78" t="s">
        <v>449</v>
      </c>
      <c r="O104" s="78" t="s">
        <v>154</v>
      </c>
      <c r="P104" s="5" t="s">
        <v>1593</v>
      </c>
      <c r="Q104" s="223">
        <v>40787</v>
      </c>
      <c r="R104" s="76" t="s">
        <v>1254</v>
      </c>
      <c r="S104" s="64" t="s">
        <v>450</v>
      </c>
      <c r="T104" s="65" t="s">
        <v>424</v>
      </c>
      <c r="U104" s="65" t="s">
        <v>157</v>
      </c>
      <c r="V104" s="76" t="s">
        <v>1255</v>
      </c>
      <c r="W104" s="66" t="s">
        <v>39</v>
      </c>
      <c r="X104" s="108"/>
      <c r="Y104" s="57" t="s">
        <v>1256</v>
      </c>
      <c r="Z104" s="57" t="s">
        <v>1257</v>
      </c>
      <c r="AA104" s="90"/>
      <c r="AB104" s="81"/>
      <c r="AC104" s="57"/>
      <c r="AE104" s="71" t="str">
        <f t="shared" si="6"/>
        <v>330</v>
      </c>
      <c r="AF104" s="71" t="str">
        <f t="shared" si="7"/>
        <v>区内特別郵便</v>
      </c>
      <c r="AG104" s="72">
        <v>40787</v>
      </c>
      <c r="AH104" s="73">
        <v>58</v>
      </c>
      <c r="AJ104" s="281">
        <v>11107</v>
      </c>
      <c r="AK104" s="281"/>
    </row>
    <row r="105" spans="1:38" s="71" customFormat="1" ht="78.75" customHeight="1" x14ac:dyDescent="0.2">
      <c r="B105" s="57">
        <v>117</v>
      </c>
      <c r="C105" s="114" t="s">
        <v>646</v>
      </c>
      <c r="D105" s="59" t="s">
        <v>614</v>
      </c>
      <c r="E105" s="59" t="s">
        <v>19</v>
      </c>
      <c r="F105" s="112" t="s">
        <v>602</v>
      </c>
      <c r="G105" s="60" t="s">
        <v>615</v>
      </c>
      <c r="H105" s="244" t="s">
        <v>1759</v>
      </c>
      <c r="I105" s="109" t="s">
        <v>29</v>
      </c>
      <c r="J105" s="258" t="s">
        <v>647</v>
      </c>
      <c r="K105" s="77" t="s">
        <v>1435</v>
      </c>
      <c r="L105" s="62">
        <v>66</v>
      </c>
      <c r="M105" s="76" t="s">
        <v>1436</v>
      </c>
      <c r="N105" s="82" t="s">
        <v>648</v>
      </c>
      <c r="O105" s="82" t="s">
        <v>163</v>
      </c>
      <c r="P105" s="2" t="s">
        <v>1617</v>
      </c>
      <c r="Q105" s="221">
        <v>42217</v>
      </c>
      <c r="R105" s="127">
        <v>42217</v>
      </c>
      <c r="S105" s="64" t="s">
        <v>649</v>
      </c>
      <c r="T105" s="65" t="s">
        <v>471</v>
      </c>
      <c r="U105" s="65" t="s">
        <v>645</v>
      </c>
      <c r="V105" s="128">
        <v>41886</v>
      </c>
      <c r="W105" s="313"/>
      <c r="X105" s="80"/>
      <c r="Y105" s="57" t="s">
        <v>1437</v>
      </c>
      <c r="Z105" s="57" t="s">
        <v>1438</v>
      </c>
      <c r="AA105" s="90"/>
      <c r="AB105" s="81"/>
      <c r="AC105" s="57"/>
      <c r="AE105" s="71" t="str">
        <f t="shared" si="6"/>
        <v>330</v>
      </c>
      <c r="AF105" s="71" t="str">
        <f t="shared" si="7"/>
        <v>区内特別郵便</v>
      </c>
      <c r="AG105" s="72">
        <v>42217</v>
      </c>
      <c r="AH105" s="73">
        <v>66</v>
      </c>
      <c r="AJ105" s="281">
        <v>11107</v>
      </c>
      <c r="AK105" s="281"/>
    </row>
    <row r="106" spans="1:38" s="71" customFormat="1" ht="78.75" customHeight="1" x14ac:dyDescent="0.2">
      <c r="B106" s="57">
        <v>134</v>
      </c>
      <c r="C106" s="219" t="s">
        <v>745</v>
      </c>
      <c r="D106" s="60" t="s">
        <v>50</v>
      </c>
      <c r="E106" s="60" t="s">
        <v>19</v>
      </c>
      <c r="F106" s="77" t="s">
        <v>602</v>
      </c>
      <c r="G106" s="60" t="s">
        <v>615</v>
      </c>
      <c r="H106" s="244" t="s">
        <v>1767</v>
      </c>
      <c r="I106" s="144" t="s">
        <v>29</v>
      </c>
      <c r="J106" s="259" t="s">
        <v>773</v>
      </c>
      <c r="K106" s="60" t="s">
        <v>1476</v>
      </c>
      <c r="L106" s="62">
        <v>68</v>
      </c>
      <c r="M106" s="63" t="s">
        <v>764</v>
      </c>
      <c r="N106" s="60" t="s">
        <v>746</v>
      </c>
      <c r="O106" s="60" t="s">
        <v>747</v>
      </c>
      <c r="P106" s="2" t="s">
        <v>1629</v>
      </c>
      <c r="Q106" s="89">
        <v>42856</v>
      </c>
      <c r="R106" s="79" t="s">
        <v>1477</v>
      </c>
      <c r="S106" s="60" t="s">
        <v>701</v>
      </c>
      <c r="T106" s="60" t="s">
        <v>702</v>
      </c>
      <c r="U106" s="60" t="s">
        <v>703</v>
      </c>
      <c r="V106" s="79" t="s">
        <v>1478</v>
      </c>
      <c r="W106" s="321"/>
      <c r="X106" s="57"/>
      <c r="Y106" s="57" t="s">
        <v>1479</v>
      </c>
      <c r="Z106" s="57" t="s">
        <v>39</v>
      </c>
      <c r="AA106" s="90"/>
      <c r="AB106" s="81"/>
      <c r="AC106" s="57"/>
      <c r="AE106" s="71" t="str">
        <f t="shared" si="6"/>
        <v>330</v>
      </c>
      <c r="AF106" s="71" t="str">
        <f t="shared" si="7"/>
        <v>区内特別郵便</v>
      </c>
      <c r="AG106" s="72">
        <v>42856</v>
      </c>
      <c r="AH106" s="73">
        <v>68</v>
      </c>
      <c r="AJ106" s="281">
        <v>11107</v>
      </c>
      <c r="AK106" s="281"/>
    </row>
    <row r="107" spans="1:38" s="71" customFormat="1" ht="78.75" customHeight="1" x14ac:dyDescent="0.2">
      <c r="B107" s="57">
        <v>137</v>
      </c>
      <c r="C107" s="75" t="s">
        <v>801</v>
      </c>
      <c r="D107" s="59" t="s">
        <v>614</v>
      </c>
      <c r="E107" s="59" t="s">
        <v>81</v>
      </c>
      <c r="F107" s="77" t="s">
        <v>602</v>
      </c>
      <c r="G107" s="60" t="s">
        <v>615</v>
      </c>
      <c r="H107" s="244" t="s">
        <v>1769</v>
      </c>
      <c r="I107" s="144" t="s">
        <v>29</v>
      </c>
      <c r="J107" s="259" t="s">
        <v>966</v>
      </c>
      <c r="K107" s="60" t="s">
        <v>1484</v>
      </c>
      <c r="L107" s="62">
        <v>49</v>
      </c>
      <c r="M107" s="63" t="s">
        <v>967</v>
      </c>
      <c r="N107" s="60" t="s">
        <v>802</v>
      </c>
      <c r="O107" s="60" t="s">
        <v>914</v>
      </c>
      <c r="P107" s="2" t="s">
        <v>850</v>
      </c>
      <c r="Q107" s="89">
        <v>43252</v>
      </c>
      <c r="R107" s="145">
        <v>43252</v>
      </c>
      <c r="S107" s="60" t="s">
        <v>804</v>
      </c>
      <c r="T107" s="60" t="s">
        <v>803</v>
      </c>
      <c r="U107" s="60" t="s">
        <v>968</v>
      </c>
      <c r="V107" s="145">
        <v>42944</v>
      </c>
      <c r="W107" s="321"/>
      <c r="X107" s="57"/>
      <c r="Y107" s="57" t="s">
        <v>986</v>
      </c>
      <c r="Z107" s="57"/>
      <c r="AA107" s="283"/>
      <c r="AB107" s="284"/>
      <c r="AC107" s="91"/>
      <c r="AE107" s="71" t="str">
        <f t="shared" ref="AE107:AE127" si="8">LEFT(Y:Y,3)</f>
        <v>330</v>
      </c>
      <c r="AF107" s="71" t="str">
        <f t="shared" si="7"/>
        <v>区内特別郵便</v>
      </c>
      <c r="AG107" s="72">
        <v>43252</v>
      </c>
      <c r="AH107" s="73">
        <v>49</v>
      </c>
      <c r="AJ107" s="281">
        <v>11107</v>
      </c>
      <c r="AK107" s="281"/>
    </row>
    <row r="108" spans="1:38" s="71" customFormat="1" ht="78.75" customHeight="1" x14ac:dyDescent="0.2">
      <c r="B108" s="57">
        <v>140</v>
      </c>
      <c r="C108" s="75" t="s">
        <v>834</v>
      </c>
      <c r="D108" s="60" t="s">
        <v>546</v>
      </c>
      <c r="E108" s="60" t="s">
        <v>81</v>
      </c>
      <c r="F108" s="77" t="s">
        <v>836</v>
      </c>
      <c r="G108" s="60" t="s">
        <v>118</v>
      </c>
      <c r="H108" s="244" t="s">
        <v>39</v>
      </c>
      <c r="I108" s="144" t="s">
        <v>837</v>
      </c>
      <c r="J108" s="259" t="s">
        <v>1027</v>
      </c>
      <c r="K108" s="60" t="s">
        <v>1488</v>
      </c>
      <c r="L108" s="62">
        <v>43</v>
      </c>
      <c r="M108" s="63" t="s">
        <v>453</v>
      </c>
      <c r="N108" s="60" t="s">
        <v>303</v>
      </c>
      <c r="O108" s="60" t="s">
        <v>39</v>
      </c>
      <c r="P108" s="2" t="s">
        <v>838</v>
      </c>
      <c r="Q108" s="89">
        <v>43556</v>
      </c>
      <c r="R108" s="145">
        <v>43556</v>
      </c>
      <c r="S108" s="60" t="s">
        <v>839</v>
      </c>
      <c r="T108" s="60" t="s">
        <v>840</v>
      </c>
      <c r="U108" s="60" t="s">
        <v>841</v>
      </c>
      <c r="V108" s="145">
        <v>43412</v>
      </c>
      <c r="W108" s="321"/>
      <c r="X108" s="57"/>
      <c r="Y108" s="57" t="s">
        <v>1489</v>
      </c>
      <c r="Z108" s="57"/>
      <c r="AA108" s="275"/>
      <c r="AB108" s="276"/>
      <c r="AC108" s="57"/>
      <c r="AE108" s="71" t="str">
        <f t="shared" si="8"/>
        <v>330</v>
      </c>
      <c r="AF108" s="71" t="str">
        <f t="shared" si="7"/>
        <v>区内特別郵便</v>
      </c>
      <c r="AG108" s="72">
        <v>43556</v>
      </c>
      <c r="AH108" s="73">
        <v>43</v>
      </c>
      <c r="AJ108" s="281">
        <v>11107</v>
      </c>
      <c r="AK108" s="281"/>
    </row>
    <row r="109" spans="1:38" s="71" customFormat="1" ht="78.75" customHeight="1" x14ac:dyDescent="0.2">
      <c r="A109" s="268">
        <v>13</v>
      </c>
      <c r="B109" s="57">
        <v>5</v>
      </c>
      <c r="C109" s="75" t="s">
        <v>89</v>
      </c>
      <c r="D109" s="59" t="s">
        <v>50</v>
      </c>
      <c r="E109" s="59" t="s">
        <v>81</v>
      </c>
      <c r="F109" s="59" t="s">
        <v>51</v>
      </c>
      <c r="G109" s="60" t="s">
        <v>52</v>
      </c>
      <c r="H109" s="244" t="s">
        <v>1667</v>
      </c>
      <c r="I109" s="61" t="s">
        <v>30</v>
      </c>
      <c r="J109" s="258" t="s">
        <v>871</v>
      </c>
      <c r="K109" s="60" t="s">
        <v>1047</v>
      </c>
      <c r="L109" s="86">
        <v>105</v>
      </c>
      <c r="M109" s="63" t="s">
        <v>90</v>
      </c>
      <c r="N109" s="87" t="s">
        <v>1048</v>
      </c>
      <c r="O109" s="78" t="s">
        <v>1049</v>
      </c>
      <c r="P109" s="2" t="s">
        <v>1547</v>
      </c>
      <c r="Q109" s="89">
        <v>37154</v>
      </c>
      <c r="R109" s="63" t="s">
        <v>56</v>
      </c>
      <c r="S109" s="64" t="s">
        <v>92</v>
      </c>
      <c r="T109" s="64" t="s">
        <v>69</v>
      </c>
      <c r="U109" s="65" t="s">
        <v>70</v>
      </c>
      <c r="V109" s="79" t="s">
        <v>91</v>
      </c>
      <c r="W109" s="66" t="s">
        <v>39</v>
      </c>
      <c r="X109" s="80" t="s">
        <v>68</v>
      </c>
      <c r="Y109" s="68" t="s">
        <v>1050</v>
      </c>
      <c r="Z109" s="57" t="s">
        <v>872</v>
      </c>
      <c r="AA109" s="69" t="s">
        <v>28</v>
      </c>
      <c r="AB109" s="88"/>
      <c r="AC109" s="57"/>
      <c r="AD109" s="83"/>
      <c r="AE109" s="71" t="str">
        <f t="shared" si="8"/>
        <v>336</v>
      </c>
      <c r="AF109" s="71" t="str">
        <f>IF(OR(AE109=330,AE109=338),"区内特別郵便","")</f>
        <v/>
      </c>
      <c r="AG109" s="84">
        <v>37154</v>
      </c>
      <c r="AH109" s="85">
        <v>105</v>
      </c>
      <c r="AI109" s="83"/>
      <c r="AJ109" s="281">
        <v>11108</v>
      </c>
      <c r="AK109" s="280" t="s">
        <v>1835</v>
      </c>
      <c r="AL109" s="281">
        <v>11105</v>
      </c>
    </row>
    <row r="110" spans="1:38" s="71" customFormat="1" ht="111.75" customHeight="1" x14ac:dyDescent="0.2">
      <c r="A110" s="268">
        <v>23</v>
      </c>
      <c r="B110" s="57">
        <v>10</v>
      </c>
      <c r="C110" s="75" t="s">
        <v>116</v>
      </c>
      <c r="D110" s="212" t="s">
        <v>15</v>
      </c>
      <c r="E110" s="59" t="s">
        <v>81</v>
      </c>
      <c r="F110" s="59" t="s">
        <v>117</v>
      </c>
      <c r="G110" s="213" t="s">
        <v>118</v>
      </c>
      <c r="H110" s="244" t="s">
        <v>39</v>
      </c>
      <c r="I110" s="61" t="s">
        <v>30</v>
      </c>
      <c r="J110" s="258" t="s">
        <v>876</v>
      </c>
      <c r="K110" s="60" t="s">
        <v>1066</v>
      </c>
      <c r="L110" s="62">
        <v>39</v>
      </c>
      <c r="M110" s="63" t="s">
        <v>877</v>
      </c>
      <c r="N110" s="87" t="s">
        <v>878</v>
      </c>
      <c r="O110" s="78" t="s">
        <v>119</v>
      </c>
      <c r="P110" s="2" t="s">
        <v>1552</v>
      </c>
      <c r="Q110" s="221">
        <v>34646</v>
      </c>
      <c r="R110" s="63" t="s">
        <v>56</v>
      </c>
      <c r="S110" s="64" t="s">
        <v>120</v>
      </c>
      <c r="T110" s="64" t="s">
        <v>121</v>
      </c>
      <c r="U110" s="65" t="s">
        <v>70</v>
      </c>
      <c r="V110" s="79" t="s">
        <v>1067</v>
      </c>
      <c r="W110" s="66" t="s">
        <v>39</v>
      </c>
      <c r="X110" s="80" t="s">
        <v>0</v>
      </c>
      <c r="Y110" s="68" t="s">
        <v>787</v>
      </c>
      <c r="Z110" s="89" t="s">
        <v>1068</v>
      </c>
      <c r="AA110" s="90"/>
      <c r="AB110" s="81"/>
      <c r="AC110" s="91"/>
      <c r="AE110" s="71" t="str">
        <f t="shared" si="8"/>
        <v>336</v>
      </c>
      <c r="AF110" s="71" t="str">
        <f t="shared" ref="AF110:AF127" si="9">IF(OR(AE110="330",AE110="338"),"区内特別郵便","")</f>
        <v/>
      </c>
      <c r="AG110" s="72">
        <v>38299</v>
      </c>
      <c r="AH110" s="73">
        <v>39</v>
      </c>
      <c r="AJ110" s="281">
        <v>11108</v>
      </c>
      <c r="AK110" s="280" t="s">
        <v>1839</v>
      </c>
      <c r="AL110" s="281">
        <v>11110</v>
      </c>
    </row>
    <row r="111" spans="1:38" s="71" customFormat="1" ht="78.75" customHeight="1" x14ac:dyDescent="0.2">
      <c r="A111" s="268">
        <v>31</v>
      </c>
      <c r="B111" s="57">
        <v>14</v>
      </c>
      <c r="C111" s="75" t="s">
        <v>137</v>
      </c>
      <c r="D111" s="59" t="s">
        <v>50</v>
      </c>
      <c r="E111" s="59" t="s">
        <v>81</v>
      </c>
      <c r="F111" s="212" t="s">
        <v>51</v>
      </c>
      <c r="G111" s="60" t="s">
        <v>52</v>
      </c>
      <c r="H111" s="244" t="s">
        <v>1674</v>
      </c>
      <c r="I111" s="61" t="s">
        <v>30</v>
      </c>
      <c r="J111" s="258" t="s">
        <v>138</v>
      </c>
      <c r="K111" s="60" t="s">
        <v>1070</v>
      </c>
      <c r="L111" s="62">
        <v>93</v>
      </c>
      <c r="M111" s="63" t="s">
        <v>139</v>
      </c>
      <c r="N111" s="78" t="s">
        <v>126</v>
      </c>
      <c r="O111" s="82" t="s">
        <v>95</v>
      </c>
      <c r="P111" s="2" t="s">
        <v>1554</v>
      </c>
      <c r="Q111" s="221">
        <v>37316</v>
      </c>
      <c r="R111" s="63" t="s">
        <v>56</v>
      </c>
      <c r="S111" s="64" t="s">
        <v>140</v>
      </c>
      <c r="T111" s="64" t="s">
        <v>128</v>
      </c>
      <c r="U111" s="65" t="s">
        <v>820</v>
      </c>
      <c r="V111" s="79" t="s">
        <v>1071</v>
      </c>
      <c r="W111" s="66" t="s">
        <v>39</v>
      </c>
      <c r="X111" s="80"/>
      <c r="Y111" s="68" t="s">
        <v>1072</v>
      </c>
      <c r="Z111" s="89" t="s">
        <v>1073</v>
      </c>
      <c r="AA111" s="90"/>
      <c r="AB111" s="81"/>
      <c r="AC111" s="57"/>
      <c r="AE111" s="71" t="str">
        <f t="shared" si="8"/>
        <v>336</v>
      </c>
      <c r="AF111" s="71" t="str">
        <f t="shared" si="9"/>
        <v/>
      </c>
      <c r="AG111" s="72">
        <v>37316</v>
      </c>
      <c r="AH111" s="73">
        <v>93</v>
      </c>
      <c r="AJ111" s="281">
        <v>11108</v>
      </c>
      <c r="AK111" s="281"/>
    </row>
    <row r="112" spans="1:38" s="71" customFormat="1" ht="78.75" customHeight="1" x14ac:dyDescent="0.2">
      <c r="A112" s="268">
        <v>38</v>
      </c>
      <c r="B112" s="57">
        <v>17</v>
      </c>
      <c r="C112" s="75" t="s">
        <v>152</v>
      </c>
      <c r="D112" s="59" t="s">
        <v>50</v>
      </c>
      <c r="E112" s="212" t="s">
        <v>122</v>
      </c>
      <c r="F112" s="59" t="s">
        <v>51</v>
      </c>
      <c r="G112" s="60" t="s">
        <v>52</v>
      </c>
      <c r="H112" s="244" t="s">
        <v>1677</v>
      </c>
      <c r="I112" s="61" t="s">
        <v>30</v>
      </c>
      <c r="J112" s="258" t="s">
        <v>153</v>
      </c>
      <c r="K112" s="60" t="s">
        <v>1076</v>
      </c>
      <c r="L112" s="62">
        <v>54</v>
      </c>
      <c r="M112" s="63" t="s">
        <v>884</v>
      </c>
      <c r="N112" s="78" t="s">
        <v>35</v>
      </c>
      <c r="O112" s="78" t="s">
        <v>154</v>
      </c>
      <c r="P112" s="2" t="s">
        <v>1555</v>
      </c>
      <c r="Q112" s="221">
        <v>38110</v>
      </c>
      <c r="R112" s="63" t="s">
        <v>56</v>
      </c>
      <c r="S112" s="64" t="s">
        <v>155</v>
      </c>
      <c r="T112" s="64" t="s">
        <v>156</v>
      </c>
      <c r="U112" s="65" t="s">
        <v>157</v>
      </c>
      <c r="V112" s="79" t="s">
        <v>885</v>
      </c>
      <c r="W112" s="66" t="s">
        <v>39</v>
      </c>
      <c r="X112" s="80" t="s">
        <v>158</v>
      </c>
      <c r="Y112" s="68" t="s">
        <v>886</v>
      </c>
      <c r="Z112" s="89" t="s">
        <v>887</v>
      </c>
      <c r="AA112" s="90"/>
      <c r="AB112" s="81"/>
      <c r="AC112" s="57"/>
      <c r="AE112" s="71" t="str">
        <f t="shared" si="8"/>
        <v>336</v>
      </c>
      <c r="AF112" s="71" t="str">
        <f t="shared" si="9"/>
        <v/>
      </c>
      <c r="AG112" s="72">
        <v>38110</v>
      </c>
      <c r="AH112" s="73">
        <v>54</v>
      </c>
      <c r="AJ112" s="281">
        <v>11108</v>
      </c>
      <c r="AK112" s="281"/>
    </row>
    <row r="113" spans="1:38" s="71" customFormat="1" ht="78.75" customHeight="1" x14ac:dyDescent="0.2">
      <c r="A113" s="268">
        <v>43</v>
      </c>
      <c r="B113" s="57">
        <v>19</v>
      </c>
      <c r="C113" s="219" t="s">
        <v>166</v>
      </c>
      <c r="D113" s="59" t="s">
        <v>50</v>
      </c>
      <c r="E113" s="59" t="s">
        <v>19</v>
      </c>
      <c r="F113" s="59" t="s">
        <v>167</v>
      </c>
      <c r="G113" s="60" t="s">
        <v>52</v>
      </c>
      <c r="H113" s="244" t="s">
        <v>1678</v>
      </c>
      <c r="I113" s="61" t="s">
        <v>30</v>
      </c>
      <c r="J113" s="258" t="s">
        <v>168</v>
      </c>
      <c r="K113" s="60" t="s">
        <v>889</v>
      </c>
      <c r="L113" s="62">
        <v>44</v>
      </c>
      <c r="M113" s="63" t="s">
        <v>890</v>
      </c>
      <c r="N113" s="78" t="s">
        <v>169</v>
      </c>
      <c r="O113" s="78" t="s">
        <v>84</v>
      </c>
      <c r="P113" s="2" t="s">
        <v>1556</v>
      </c>
      <c r="Q113" s="221">
        <v>38169</v>
      </c>
      <c r="R113" s="63" t="s">
        <v>56</v>
      </c>
      <c r="S113" s="64" t="s">
        <v>170</v>
      </c>
      <c r="T113" s="92" t="s">
        <v>171</v>
      </c>
      <c r="U113" s="65" t="s">
        <v>172</v>
      </c>
      <c r="V113" s="79" t="s">
        <v>1077</v>
      </c>
      <c r="W113" s="66" t="s">
        <v>39</v>
      </c>
      <c r="X113" s="80"/>
      <c r="Y113" s="68" t="s">
        <v>787</v>
      </c>
      <c r="Z113" s="89" t="s">
        <v>1078</v>
      </c>
      <c r="AA113" s="90"/>
      <c r="AB113" s="81"/>
      <c r="AC113" s="57"/>
      <c r="AE113" s="71" t="str">
        <f t="shared" si="8"/>
        <v>336</v>
      </c>
      <c r="AF113" s="71" t="str">
        <f t="shared" si="9"/>
        <v/>
      </c>
      <c r="AG113" s="72">
        <v>38169</v>
      </c>
      <c r="AH113" s="73">
        <v>44</v>
      </c>
      <c r="AJ113" s="281">
        <v>11108</v>
      </c>
      <c r="AK113" s="281"/>
    </row>
    <row r="114" spans="1:38" s="71" customFormat="1" ht="70.2" customHeight="1" x14ac:dyDescent="0.2">
      <c r="A114" s="268">
        <v>74</v>
      </c>
      <c r="B114" s="57">
        <v>34</v>
      </c>
      <c r="C114" s="75" t="s">
        <v>240</v>
      </c>
      <c r="D114" s="59" t="s">
        <v>50</v>
      </c>
      <c r="E114" s="59" t="s">
        <v>19</v>
      </c>
      <c r="F114" s="59" t="s">
        <v>51</v>
      </c>
      <c r="G114" s="60" t="s">
        <v>52</v>
      </c>
      <c r="H114" s="244" t="s">
        <v>1692</v>
      </c>
      <c r="I114" s="61" t="s">
        <v>30</v>
      </c>
      <c r="J114" s="258" t="s">
        <v>241</v>
      </c>
      <c r="K114" s="60" t="s">
        <v>895</v>
      </c>
      <c r="L114" s="62">
        <v>86</v>
      </c>
      <c r="M114" s="63" t="s">
        <v>242</v>
      </c>
      <c r="N114" s="78" t="s">
        <v>35</v>
      </c>
      <c r="O114" s="78" t="s">
        <v>1</v>
      </c>
      <c r="P114" s="2" t="s">
        <v>825</v>
      </c>
      <c r="Q114" s="221">
        <v>38534</v>
      </c>
      <c r="R114" s="63" t="s">
        <v>56</v>
      </c>
      <c r="S114" s="64" t="s">
        <v>243</v>
      </c>
      <c r="T114" s="64" t="s">
        <v>133</v>
      </c>
      <c r="U114" s="65" t="s">
        <v>134</v>
      </c>
      <c r="V114" s="79" t="s">
        <v>896</v>
      </c>
      <c r="W114" s="63" t="s">
        <v>39</v>
      </c>
      <c r="X114" s="80"/>
      <c r="Y114" s="68" t="s">
        <v>946</v>
      </c>
      <c r="Z114" s="89" t="s">
        <v>897</v>
      </c>
      <c r="AA114" s="90"/>
      <c r="AB114" s="81"/>
      <c r="AC114" s="57"/>
      <c r="AE114" s="71" t="str">
        <f t="shared" si="8"/>
        <v>336</v>
      </c>
      <c r="AF114" s="71" t="str">
        <f t="shared" si="9"/>
        <v/>
      </c>
      <c r="AG114" s="72">
        <v>38534</v>
      </c>
      <c r="AH114" s="73">
        <v>86</v>
      </c>
      <c r="AJ114" s="281">
        <v>11108</v>
      </c>
      <c r="AK114" s="281"/>
    </row>
    <row r="115" spans="1:38" s="71" customFormat="1" ht="70.2" customHeight="1" x14ac:dyDescent="0.2">
      <c r="A115" s="268">
        <v>108</v>
      </c>
      <c r="B115" s="57">
        <v>46</v>
      </c>
      <c r="C115" s="75" t="s">
        <v>299</v>
      </c>
      <c r="D115" s="59" t="s">
        <v>50</v>
      </c>
      <c r="E115" s="59" t="s">
        <v>19</v>
      </c>
      <c r="F115" s="59" t="s">
        <v>51</v>
      </c>
      <c r="G115" s="60" t="s">
        <v>52</v>
      </c>
      <c r="H115" s="244" t="s">
        <v>1704</v>
      </c>
      <c r="I115" s="61" t="s">
        <v>30</v>
      </c>
      <c r="J115" s="258" t="s">
        <v>300</v>
      </c>
      <c r="K115" s="60" t="s">
        <v>1154</v>
      </c>
      <c r="L115" s="62">
        <v>75</v>
      </c>
      <c r="M115" s="63" t="s">
        <v>301</v>
      </c>
      <c r="N115" s="78" t="s">
        <v>302</v>
      </c>
      <c r="O115" s="78" t="s">
        <v>303</v>
      </c>
      <c r="P115" s="2" t="s">
        <v>1575</v>
      </c>
      <c r="Q115" s="221">
        <v>39173</v>
      </c>
      <c r="R115" s="63" t="s">
        <v>1155</v>
      </c>
      <c r="S115" s="64" t="s">
        <v>304</v>
      </c>
      <c r="T115" s="64" t="s">
        <v>305</v>
      </c>
      <c r="U115" s="64" t="s">
        <v>306</v>
      </c>
      <c r="V115" s="79" t="s">
        <v>1156</v>
      </c>
      <c r="W115" s="63" t="s">
        <v>39</v>
      </c>
      <c r="X115" s="80" t="s">
        <v>307</v>
      </c>
      <c r="Y115" s="68" t="s">
        <v>789</v>
      </c>
      <c r="Z115" s="89" t="s">
        <v>1157</v>
      </c>
      <c r="AA115" s="96" t="s">
        <v>308</v>
      </c>
      <c r="AB115" s="81"/>
      <c r="AC115" s="57"/>
      <c r="AE115" s="71" t="str">
        <f t="shared" si="8"/>
        <v>336</v>
      </c>
      <c r="AF115" s="71" t="str">
        <f t="shared" si="9"/>
        <v/>
      </c>
      <c r="AG115" s="72">
        <v>39173</v>
      </c>
      <c r="AH115" s="73">
        <v>75</v>
      </c>
      <c r="AJ115" s="281">
        <v>11108</v>
      </c>
      <c r="AK115" s="281"/>
    </row>
    <row r="116" spans="1:38" s="71" customFormat="1" ht="70.2" customHeight="1" x14ac:dyDescent="0.2">
      <c r="A116" s="268">
        <v>136</v>
      </c>
      <c r="B116" s="57">
        <v>51</v>
      </c>
      <c r="C116" s="75" t="s">
        <v>333</v>
      </c>
      <c r="D116" s="59" t="s">
        <v>15</v>
      </c>
      <c r="E116" s="59" t="s">
        <v>19</v>
      </c>
      <c r="F116" s="59" t="s">
        <v>117</v>
      </c>
      <c r="G116" s="60" t="s">
        <v>118</v>
      </c>
      <c r="H116" s="244" t="s">
        <v>39</v>
      </c>
      <c r="I116" s="61" t="s">
        <v>30</v>
      </c>
      <c r="J116" s="258" t="s">
        <v>334</v>
      </c>
      <c r="K116" s="60" t="s">
        <v>1169</v>
      </c>
      <c r="L116" s="62">
        <v>116</v>
      </c>
      <c r="M116" s="63" t="s">
        <v>335</v>
      </c>
      <c r="N116" s="78" t="s">
        <v>336</v>
      </c>
      <c r="O116" s="78" t="s">
        <v>337</v>
      </c>
      <c r="P116" s="2" t="s">
        <v>1578</v>
      </c>
      <c r="Q116" s="221">
        <v>34063</v>
      </c>
      <c r="R116" s="63" t="s">
        <v>56</v>
      </c>
      <c r="S116" s="64" t="s">
        <v>338</v>
      </c>
      <c r="T116" s="64" t="s">
        <v>121</v>
      </c>
      <c r="U116" s="65" t="s">
        <v>339</v>
      </c>
      <c r="V116" s="79" t="s">
        <v>1170</v>
      </c>
      <c r="W116" s="63" t="s">
        <v>39</v>
      </c>
      <c r="X116" s="94" t="s">
        <v>340</v>
      </c>
      <c r="Y116" s="329" t="s">
        <v>787</v>
      </c>
      <c r="Z116" s="330" t="s">
        <v>1171</v>
      </c>
      <c r="AA116" s="90"/>
      <c r="AB116" s="81"/>
      <c r="AC116" s="91"/>
      <c r="AE116" s="71" t="str">
        <f t="shared" si="8"/>
        <v>336</v>
      </c>
      <c r="AF116" s="71" t="str">
        <f t="shared" si="9"/>
        <v/>
      </c>
      <c r="AG116" s="72">
        <v>34063</v>
      </c>
      <c r="AH116" s="73">
        <v>116</v>
      </c>
      <c r="AJ116" s="281">
        <v>11108</v>
      </c>
      <c r="AK116" s="281"/>
    </row>
    <row r="117" spans="1:38" s="71" customFormat="1" ht="70.2" customHeight="1" x14ac:dyDescent="0.2">
      <c r="A117" s="268">
        <v>183</v>
      </c>
      <c r="B117" s="57">
        <v>53</v>
      </c>
      <c r="C117" s="75" t="s">
        <v>346</v>
      </c>
      <c r="D117" s="59" t="s">
        <v>15</v>
      </c>
      <c r="E117" s="59" t="s">
        <v>19</v>
      </c>
      <c r="F117" s="59" t="s">
        <v>51</v>
      </c>
      <c r="G117" s="60" t="s">
        <v>118</v>
      </c>
      <c r="H117" s="244" t="s">
        <v>39</v>
      </c>
      <c r="I117" s="61" t="s">
        <v>30</v>
      </c>
      <c r="J117" s="258" t="s">
        <v>347</v>
      </c>
      <c r="K117" s="60" t="s">
        <v>1172</v>
      </c>
      <c r="L117" s="62">
        <v>50</v>
      </c>
      <c r="M117" s="63" t="s">
        <v>348</v>
      </c>
      <c r="N117" s="78" t="s">
        <v>303</v>
      </c>
      <c r="O117" s="82" t="s">
        <v>39</v>
      </c>
      <c r="P117" s="2" t="s">
        <v>1579</v>
      </c>
      <c r="Q117" s="221">
        <v>38565</v>
      </c>
      <c r="R117" s="63" t="s">
        <v>56</v>
      </c>
      <c r="S117" s="64" t="s">
        <v>349</v>
      </c>
      <c r="T117" s="64" t="s">
        <v>128</v>
      </c>
      <c r="U117" s="65" t="s">
        <v>820</v>
      </c>
      <c r="V117" s="79" t="s">
        <v>1173</v>
      </c>
      <c r="W117" s="63" t="s">
        <v>39</v>
      </c>
      <c r="X117" s="80" t="s">
        <v>332</v>
      </c>
      <c r="Y117" s="68" t="s">
        <v>1174</v>
      </c>
      <c r="Z117" s="89" t="s">
        <v>1175</v>
      </c>
      <c r="AA117" s="90"/>
      <c r="AB117" s="81"/>
      <c r="AC117" s="91"/>
      <c r="AE117" s="71" t="str">
        <f t="shared" si="8"/>
        <v>336</v>
      </c>
      <c r="AF117" s="71" t="str">
        <f t="shared" si="9"/>
        <v/>
      </c>
      <c r="AG117" s="72">
        <v>38565</v>
      </c>
      <c r="AH117" s="73">
        <v>50</v>
      </c>
      <c r="AJ117" s="281">
        <v>11108</v>
      </c>
      <c r="AK117" s="281"/>
    </row>
    <row r="118" spans="1:38" s="71" customFormat="1" ht="70.2" customHeight="1" x14ac:dyDescent="0.2">
      <c r="A118" s="268">
        <v>190</v>
      </c>
      <c r="B118" s="57">
        <v>54</v>
      </c>
      <c r="C118" s="75" t="s">
        <v>1176</v>
      </c>
      <c r="D118" s="59" t="s">
        <v>15</v>
      </c>
      <c r="E118" s="59" t="s">
        <v>19</v>
      </c>
      <c r="F118" s="59" t="s">
        <v>51</v>
      </c>
      <c r="G118" s="60" t="s">
        <v>118</v>
      </c>
      <c r="H118" s="244" t="s">
        <v>39</v>
      </c>
      <c r="I118" s="61" t="s">
        <v>30</v>
      </c>
      <c r="J118" s="258" t="s">
        <v>350</v>
      </c>
      <c r="K118" s="60" t="s">
        <v>1177</v>
      </c>
      <c r="L118" s="62">
        <v>50</v>
      </c>
      <c r="M118" s="63" t="s">
        <v>351</v>
      </c>
      <c r="N118" s="78" t="s">
        <v>352</v>
      </c>
      <c r="O118" s="78" t="s">
        <v>260</v>
      </c>
      <c r="P118" s="5" t="s">
        <v>1580</v>
      </c>
      <c r="Q118" s="63" t="s">
        <v>1540</v>
      </c>
      <c r="R118" s="63" t="s">
        <v>56</v>
      </c>
      <c r="S118" s="64" t="s">
        <v>353</v>
      </c>
      <c r="T118" s="64" t="s">
        <v>354</v>
      </c>
      <c r="U118" s="98" t="s">
        <v>355</v>
      </c>
      <c r="V118" s="63" t="s">
        <v>1178</v>
      </c>
      <c r="W118" s="63" t="s">
        <v>39</v>
      </c>
      <c r="X118" s="80" t="s">
        <v>332</v>
      </c>
      <c r="Y118" s="68" t="s">
        <v>946</v>
      </c>
      <c r="Z118" s="89" t="s">
        <v>1179</v>
      </c>
      <c r="AA118" s="90"/>
      <c r="AB118" s="81"/>
      <c r="AC118" s="91"/>
      <c r="AE118" s="71" t="str">
        <f t="shared" si="8"/>
        <v>336</v>
      </c>
      <c r="AF118" s="71" t="str">
        <f t="shared" si="9"/>
        <v/>
      </c>
      <c r="AG118" s="72">
        <v>38808</v>
      </c>
      <c r="AH118" s="73">
        <v>50</v>
      </c>
      <c r="AJ118" s="281">
        <v>11108</v>
      </c>
      <c r="AK118" s="281"/>
    </row>
    <row r="119" spans="1:38" s="71" customFormat="1" ht="70.2" customHeight="1" x14ac:dyDescent="0.2">
      <c r="A119" s="268">
        <v>208</v>
      </c>
      <c r="B119" s="57">
        <v>58</v>
      </c>
      <c r="C119" s="75" t="s">
        <v>369</v>
      </c>
      <c r="D119" s="59" t="s">
        <v>50</v>
      </c>
      <c r="E119" s="59" t="s">
        <v>19</v>
      </c>
      <c r="F119" s="59" t="s">
        <v>51</v>
      </c>
      <c r="G119" s="99" t="s">
        <v>52</v>
      </c>
      <c r="H119" s="244" t="s">
        <v>1709</v>
      </c>
      <c r="I119" s="61" t="s">
        <v>30</v>
      </c>
      <c r="J119" s="259" t="s">
        <v>370</v>
      </c>
      <c r="K119" s="60" t="s">
        <v>1191</v>
      </c>
      <c r="L119" s="62">
        <v>60</v>
      </c>
      <c r="M119" s="63" t="s">
        <v>371</v>
      </c>
      <c r="N119" s="100" t="s">
        <v>372</v>
      </c>
      <c r="O119" s="82" t="s">
        <v>95</v>
      </c>
      <c r="P119" s="2" t="s">
        <v>1583</v>
      </c>
      <c r="Q119" s="221">
        <v>40360</v>
      </c>
      <c r="R119" s="63" t="s">
        <v>1192</v>
      </c>
      <c r="S119" s="64" t="s">
        <v>373</v>
      </c>
      <c r="T119" s="64" t="s">
        <v>156</v>
      </c>
      <c r="U119" s="65" t="s">
        <v>157</v>
      </c>
      <c r="V119" s="79" t="s">
        <v>1193</v>
      </c>
      <c r="W119" s="63" t="s">
        <v>39</v>
      </c>
      <c r="X119" s="80"/>
      <c r="Y119" s="68" t="s">
        <v>1194</v>
      </c>
      <c r="Z119" s="89" t="s">
        <v>1195</v>
      </c>
      <c r="AA119" s="90"/>
      <c r="AB119" s="81"/>
      <c r="AC119" s="57"/>
      <c r="AE119" s="71" t="str">
        <f t="shared" si="8"/>
        <v>336</v>
      </c>
      <c r="AF119" s="71" t="str">
        <f t="shared" si="9"/>
        <v/>
      </c>
      <c r="AG119" s="72">
        <v>40360</v>
      </c>
      <c r="AH119" s="73">
        <v>60</v>
      </c>
      <c r="AJ119" s="281">
        <v>11108</v>
      </c>
      <c r="AK119" s="281"/>
    </row>
    <row r="120" spans="1:38" s="71" customFormat="1" ht="70.2" customHeight="1" x14ac:dyDescent="0.2">
      <c r="A120" s="268">
        <v>209</v>
      </c>
      <c r="B120" s="57">
        <v>59</v>
      </c>
      <c r="C120" s="101" t="s">
        <v>374</v>
      </c>
      <c r="D120" s="102" t="s">
        <v>50</v>
      </c>
      <c r="E120" s="59" t="s">
        <v>19</v>
      </c>
      <c r="F120" s="59" t="s">
        <v>51</v>
      </c>
      <c r="G120" s="99" t="s">
        <v>52</v>
      </c>
      <c r="H120" s="244" t="s">
        <v>1710</v>
      </c>
      <c r="I120" s="61" t="s">
        <v>30</v>
      </c>
      <c r="J120" s="261" t="s">
        <v>1196</v>
      </c>
      <c r="K120" s="103" t="s">
        <v>1197</v>
      </c>
      <c r="L120" s="104">
        <v>60</v>
      </c>
      <c r="M120" s="63" t="s">
        <v>375</v>
      </c>
      <c r="N120" s="77" t="s">
        <v>376</v>
      </c>
      <c r="O120" s="82" t="s">
        <v>95</v>
      </c>
      <c r="P120" s="2" t="s">
        <v>1584</v>
      </c>
      <c r="Q120" s="222">
        <v>40360</v>
      </c>
      <c r="R120" s="105" t="s">
        <v>1192</v>
      </c>
      <c r="S120" s="65" t="s">
        <v>377</v>
      </c>
      <c r="T120" s="106" t="s">
        <v>378</v>
      </c>
      <c r="U120" s="218" t="s">
        <v>1772</v>
      </c>
      <c r="V120" s="107" t="s">
        <v>1198</v>
      </c>
      <c r="W120" s="63" t="s">
        <v>39</v>
      </c>
      <c r="X120" s="108"/>
      <c r="Y120" s="68" t="s">
        <v>946</v>
      </c>
      <c r="Z120" s="89" t="s">
        <v>1199</v>
      </c>
      <c r="AA120" s="90"/>
      <c r="AB120" s="81"/>
      <c r="AC120" s="57"/>
      <c r="AE120" s="71" t="str">
        <f t="shared" si="8"/>
        <v>336</v>
      </c>
      <c r="AF120" s="71" t="str">
        <f t="shared" si="9"/>
        <v/>
      </c>
      <c r="AG120" s="72">
        <v>40360</v>
      </c>
      <c r="AH120" s="73">
        <v>60</v>
      </c>
      <c r="AJ120" s="281">
        <v>11108</v>
      </c>
      <c r="AK120" s="281"/>
    </row>
    <row r="121" spans="1:38" s="71" customFormat="1" ht="70.2" customHeight="1" x14ac:dyDescent="0.2">
      <c r="A121" s="268">
        <v>238</v>
      </c>
      <c r="B121" s="57">
        <v>67</v>
      </c>
      <c r="C121" s="75" t="s">
        <v>413</v>
      </c>
      <c r="D121" s="112" t="s">
        <v>50</v>
      </c>
      <c r="E121" s="59" t="s">
        <v>19</v>
      </c>
      <c r="F121" s="59" t="s">
        <v>51</v>
      </c>
      <c r="G121" s="99" t="s">
        <v>52</v>
      </c>
      <c r="H121" s="244" t="s">
        <v>1716</v>
      </c>
      <c r="I121" s="109" t="s">
        <v>30</v>
      </c>
      <c r="J121" s="258" t="s">
        <v>414</v>
      </c>
      <c r="K121" s="60" t="s">
        <v>1226</v>
      </c>
      <c r="L121" s="113">
        <v>41</v>
      </c>
      <c r="M121" s="63" t="s">
        <v>415</v>
      </c>
      <c r="N121" s="78" t="s">
        <v>302</v>
      </c>
      <c r="O121" s="78" t="s">
        <v>303</v>
      </c>
      <c r="P121" s="2" t="s">
        <v>1588</v>
      </c>
      <c r="Q121" s="223">
        <v>40664</v>
      </c>
      <c r="R121" s="76" t="s">
        <v>1227</v>
      </c>
      <c r="S121" s="64" t="s">
        <v>416</v>
      </c>
      <c r="T121" s="65" t="s">
        <v>417</v>
      </c>
      <c r="U121" s="65" t="s">
        <v>903</v>
      </c>
      <c r="V121" s="76" t="s">
        <v>1228</v>
      </c>
      <c r="W121" s="63" t="s">
        <v>39</v>
      </c>
      <c r="X121" s="108" t="s">
        <v>0</v>
      </c>
      <c r="Y121" s="57" t="s">
        <v>789</v>
      </c>
      <c r="Z121" s="57" t="s">
        <v>1229</v>
      </c>
      <c r="AA121" s="96" t="s">
        <v>418</v>
      </c>
      <c r="AB121" s="81"/>
      <c r="AC121" s="57"/>
      <c r="AE121" s="71" t="str">
        <f t="shared" si="8"/>
        <v>336</v>
      </c>
      <c r="AF121" s="71" t="str">
        <f t="shared" si="9"/>
        <v/>
      </c>
      <c r="AG121" s="72">
        <v>40664</v>
      </c>
      <c r="AH121" s="73">
        <v>41</v>
      </c>
      <c r="AJ121" s="281">
        <v>11108</v>
      </c>
      <c r="AK121" s="281"/>
    </row>
    <row r="122" spans="1:38" s="71" customFormat="1" ht="70.2" customHeight="1" x14ac:dyDescent="0.2">
      <c r="B122" s="57">
        <v>74</v>
      </c>
      <c r="C122" s="292" t="s">
        <v>451</v>
      </c>
      <c r="D122" s="132" t="s">
        <v>50</v>
      </c>
      <c r="E122" s="132" t="s">
        <v>19</v>
      </c>
      <c r="F122" s="132" t="s">
        <v>183</v>
      </c>
      <c r="G122" s="295" t="s">
        <v>52</v>
      </c>
      <c r="H122" s="245" t="s">
        <v>1723</v>
      </c>
      <c r="I122" s="300" t="s">
        <v>30</v>
      </c>
      <c r="J122" s="262" t="s">
        <v>452</v>
      </c>
      <c r="K122" s="134" t="s">
        <v>1258</v>
      </c>
      <c r="L122" s="307">
        <v>38</v>
      </c>
      <c r="M122" s="136" t="s">
        <v>453</v>
      </c>
      <c r="N122" s="137" t="s">
        <v>454</v>
      </c>
      <c r="O122" s="82" t="s">
        <v>95</v>
      </c>
      <c r="P122" s="294" t="s">
        <v>1594</v>
      </c>
      <c r="Q122" s="309">
        <v>40848</v>
      </c>
      <c r="R122" s="136" t="s">
        <v>1259</v>
      </c>
      <c r="S122" s="140" t="s">
        <v>455</v>
      </c>
      <c r="T122" s="65" t="s">
        <v>424</v>
      </c>
      <c r="U122" s="140" t="s">
        <v>157</v>
      </c>
      <c r="V122" s="312" t="s">
        <v>1260</v>
      </c>
      <c r="W122" s="312" t="s">
        <v>39</v>
      </c>
      <c r="X122" s="325" t="s">
        <v>1261</v>
      </c>
      <c r="Y122" s="57" t="s">
        <v>1072</v>
      </c>
      <c r="Z122" s="57" t="s">
        <v>1262</v>
      </c>
      <c r="AA122" s="90"/>
      <c r="AB122" s="81"/>
      <c r="AC122" s="57"/>
      <c r="AE122" s="71" t="str">
        <f t="shared" si="8"/>
        <v>336</v>
      </c>
      <c r="AF122" s="71" t="str">
        <f t="shared" si="9"/>
        <v/>
      </c>
      <c r="AG122" s="72">
        <v>40848</v>
      </c>
      <c r="AH122" s="73">
        <v>38</v>
      </c>
      <c r="AJ122" s="281">
        <v>11108</v>
      </c>
      <c r="AK122" s="281"/>
    </row>
    <row r="123" spans="1:38" s="71" customFormat="1" ht="70.2" customHeight="1" x14ac:dyDescent="0.2">
      <c r="B123" s="57">
        <v>81</v>
      </c>
      <c r="C123" s="114" t="s">
        <v>481</v>
      </c>
      <c r="D123" s="112" t="s">
        <v>50</v>
      </c>
      <c r="E123" s="112" t="s">
        <v>19</v>
      </c>
      <c r="F123" s="112" t="s">
        <v>51</v>
      </c>
      <c r="G123" s="99" t="s">
        <v>52</v>
      </c>
      <c r="H123" s="244" t="s">
        <v>1730</v>
      </c>
      <c r="I123" s="109" t="s">
        <v>30</v>
      </c>
      <c r="J123" s="258" t="s">
        <v>482</v>
      </c>
      <c r="K123" s="77" t="s">
        <v>1000</v>
      </c>
      <c r="L123" s="113">
        <v>60</v>
      </c>
      <c r="M123" s="76" t="s">
        <v>457</v>
      </c>
      <c r="N123" s="82" t="s">
        <v>691</v>
      </c>
      <c r="O123" s="82" t="s">
        <v>483</v>
      </c>
      <c r="P123" s="5" t="s">
        <v>844</v>
      </c>
      <c r="Q123" s="223">
        <v>40969</v>
      </c>
      <c r="R123" s="76" t="s">
        <v>904</v>
      </c>
      <c r="S123" s="65" t="s">
        <v>484</v>
      </c>
      <c r="T123" s="65" t="s">
        <v>485</v>
      </c>
      <c r="U123" s="65" t="s">
        <v>486</v>
      </c>
      <c r="V123" s="76" t="s">
        <v>905</v>
      </c>
      <c r="W123" s="63" t="s">
        <v>39</v>
      </c>
      <c r="X123" s="108"/>
      <c r="Y123" s="57" t="s">
        <v>789</v>
      </c>
      <c r="Z123" s="57" t="s">
        <v>906</v>
      </c>
      <c r="AA123" s="90"/>
      <c r="AB123" s="81"/>
      <c r="AC123" s="57"/>
      <c r="AE123" s="71" t="str">
        <f t="shared" si="8"/>
        <v>336</v>
      </c>
      <c r="AF123" s="71" t="str">
        <f t="shared" si="9"/>
        <v/>
      </c>
      <c r="AG123" s="72">
        <v>40969</v>
      </c>
      <c r="AH123" s="73">
        <v>60</v>
      </c>
      <c r="AJ123" s="281">
        <v>11108</v>
      </c>
      <c r="AK123" s="281"/>
    </row>
    <row r="124" spans="1:38" s="71" customFormat="1" ht="70.2" customHeight="1" x14ac:dyDescent="0.2">
      <c r="B124" s="57">
        <v>84</v>
      </c>
      <c r="C124" s="75" t="s">
        <v>690</v>
      </c>
      <c r="D124" s="59" t="s">
        <v>50</v>
      </c>
      <c r="E124" s="59" t="s">
        <v>81</v>
      </c>
      <c r="F124" s="59" t="s">
        <v>183</v>
      </c>
      <c r="G124" s="99" t="s">
        <v>52</v>
      </c>
      <c r="H124" s="214" t="s">
        <v>1778</v>
      </c>
      <c r="I124" s="109" t="s">
        <v>30</v>
      </c>
      <c r="J124" s="258" t="s">
        <v>496</v>
      </c>
      <c r="K124" s="77" t="s">
        <v>1025</v>
      </c>
      <c r="L124" s="62">
        <v>73</v>
      </c>
      <c r="M124" s="63" t="s">
        <v>497</v>
      </c>
      <c r="N124" s="82" t="s">
        <v>498</v>
      </c>
      <c r="O124" s="78" t="s">
        <v>163</v>
      </c>
      <c r="P124" s="2" t="s">
        <v>809</v>
      </c>
      <c r="Q124" s="221">
        <v>41030</v>
      </c>
      <c r="R124" s="63" t="s">
        <v>952</v>
      </c>
      <c r="S124" s="65" t="s">
        <v>499</v>
      </c>
      <c r="T124" s="64" t="s">
        <v>858</v>
      </c>
      <c r="U124" s="64" t="s">
        <v>859</v>
      </c>
      <c r="V124" s="79" t="s">
        <v>1026</v>
      </c>
      <c r="W124" s="63" t="s">
        <v>39</v>
      </c>
      <c r="X124" s="80" t="s">
        <v>1820</v>
      </c>
      <c r="Y124" s="57" t="s">
        <v>953</v>
      </c>
      <c r="Z124" s="57" t="s">
        <v>908</v>
      </c>
      <c r="AA124" s="90"/>
      <c r="AB124" s="81"/>
      <c r="AC124" s="57"/>
      <c r="AE124" s="71" t="str">
        <f t="shared" si="8"/>
        <v>336</v>
      </c>
      <c r="AF124" s="71" t="str">
        <f t="shared" si="9"/>
        <v/>
      </c>
      <c r="AG124" s="72">
        <v>41030</v>
      </c>
      <c r="AH124" s="73">
        <v>73</v>
      </c>
      <c r="AJ124" s="281">
        <v>11108</v>
      </c>
      <c r="AK124" s="281"/>
    </row>
    <row r="125" spans="1:38" s="71" customFormat="1" ht="70.2" customHeight="1" x14ac:dyDescent="0.2">
      <c r="B125" s="57">
        <v>109</v>
      </c>
      <c r="C125" s="75" t="s">
        <v>605</v>
      </c>
      <c r="D125" s="59" t="s">
        <v>50</v>
      </c>
      <c r="E125" s="112" t="s">
        <v>19</v>
      </c>
      <c r="F125" s="112" t="s">
        <v>51</v>
      </c>
      <c r="G125" s="99" t="s">
        <v>52</v>
      </c>
      <c r="H125" s="244" t="s">
        <v>1752</v>
      </c>
      <c r="I125" s="109" t="s">
        <v>30</v>
      </c>
      <c r="J125" s="258" t="s">
        <v>606</v>
      </c>
      <c r="K125" s="77" t="s">
        <v>1398</v>
      </c>
      <c r="L125" s="113">
        <v>63</v>
      </c>
      <c r="M125" s="76" t="s">
        <v>607</v>
      </c>
      <c r="N125" s="82" t="s">
        <v>35</v>
      </c>
      <c r="O125" s="78" t="s">
        <v>1</v>
      </c>
      <c r="P125" s="5" t="s">
        <v>1612</v>
      </c>
      <c r="Q125" s="223">
        <v>41974</v>
      </c>
      <c r="R125" s="76" t="s">
        <v>1399</v>
      </c>
      <c r="S125" s="65" t="s">
        <v>608</v>
      </c>
      <c r="T125" s="65" t="s">
        <v>815</v>
      </c>
      <c r="U125" s="65" t="s">
        <v>816</v>
      </c>
      <c r="V125" s="107" t="s">
        <v>1400</v>
      </c>
      <c r="W125" s="63" t="s">
        <v>39</v>
      </c>
      <c r="X125" s="123"/>
      <c r="Y125" s="57" t="s">
        <v>787</v>
      </c>
      <c r="Z125" s="60" t="s">
        <v>1401</v>
      </c>
      <c r="AA125" s="90"/>
      <c r="AB125" s="81"/>
      <c r="AC125" s="57"/>
      <c r="AE125" s="71" t="str">
        <f t="shared" si="8"/>
        <v>336</v>
      </c>
      <c r="AF125" s="71" t="str">
        <f t="shared" si="9"/>
        <v/>
      </c>
      <c r="AG125" s="72">
        <v>41974</v>
      </c>
      <c r="AH125" s="73">
        <v>63</v>
      </c>
      <c r="AJ125" s="281">
        <v>11108</v>
      </c>
      <c r="AK125" s="281"/>
    </row>
    <row r="126" spans="1:38" s="71" customFormat="1" ht="70.2" customHeight="1" x14ac:dyDescent="0.2">
      <c r="B126" s="57">
        <v>124</v>
      </c>
      <c r="C126" s="75" t="s">
        <v>698</v>
      </c>
      <c r="D126" s="59" t="s">
        <v>700</v>
      </c>
      <c r="E126" s="59" t="s">
        <v>19</v>
      </c>
      <c r="F126" s="112" t="s">
        <v>602</v>
      </c>
      <c r="G126" s="60" t="s">
        <v>547</v>
      </c>
      <c r="H126" s="244" t="s">
        <v>39</v>
      </c>
      <c r="I126" s="109" t="s">
        <v>30</v>
      </c>
      <c r="J126" s="258" t="s">
        <v>744</v>
      </c>
      <c r="K126" s="77" t="s">
        <v>1450</v>
      </c>
      <c r="L126" s="62">
        <v>29</v>
      </c>
      <c r="M126" s="76" t="s">
        <v>961</v>
      </c>
      <c r="N126" s="82" t="s">
        <v>35</v>
      </c>
      <c r="O126" s="82" t="s">
        <v>1</v>
      </c>
      <c r="P126" s="2" t="s">
        <v>1631</v>
      </c>
      <c r="Q126" s="221">
        <v>42552</v>
      </c>
      <c r="R126" s="127">
        <v>42552</v>
      </c>
      <c r="S126" s="64" t="s">
        <v>705</v>
      </c>
      <c r="T126" s="65" t="s">
        <v>704</v>
      </c>
      <c r="U126" s="65" t="s">
        <v>814</v>
      </c>
      <c r="V126" s="128">
        <v>42524</v>
      </c>
      <c r="W126" s="128"/>
      <c r="X126" s="80"/>
      <c r="Y126" s="129" t="s">
        <v>1050</v>
      </c>
      <c r="Z126" s="57"/>
      <c r="AA126" s="90"/>
      <c r="AB126" s="81"/>
      <c r="AC126" s="91"/>
      <c r="AE126" s="71" t="str">
        <f t="shared" si="8"/>
        <v>336</v>
      </c>
      <c r="AF126" s="71" t="str">
        <f t="shared" si="9"/>
        <v/>
      </c>
      <c r="AG126" s="72">
        <v>42552</v>
      </c>
      <c r="AH126" s="73">
        <v>29</v>
      </c>
      <c r="AJ126" s="281">
        <v>11108</v>
      </c>
      <c r="AK126" s="281"/>
    </row>
    <row r="127" spans="1:38" s="71" customFormat="1" ht="70.2" customHeight="1" x14ac:dyDescent="0.2">
      <c r="A127" s="54"/>
      <c r="B127" s="57">
        <v>145</v>
      </c>
      <c r="C127" s="293" t="s">
        <v>1531</v>
      </c>
      <c r="D127" s="210" t="s">
        <v>699</v>
      </c>
      <c r="E127" s="210" t="s">
        <v>19</v>
      </c>
      <c r="F127" s="294" t="s">
        <v>602</v>
      </c>
      <c r="G127" s="210" t="s">
        <v>547</v>
      </c>
      <c r="H127" s="298" t="s">
        <v>39</v>
      </c>
      <c r="I127" s="16" t="s">
        <v>30</v>
      </c>
      <c r="J127" s="305" t="s">
        <v>1532</v>
      </c>
      <c r="K127" s="210" t="s">
        <v>1533</v>
      </c>
      <c r="L127" s="18">
        <v>55</v>
      </c>
      <c r="M127" s="308" t="s">
        <v>1534</v>
      </c>
      <c r="N127" s="210" t="s">
        <v>39</v>
      </c>
      <c r="O127" s="210" t="s">
        <v>39</v>
      </c>
      <c r="P127" s="210"/>
      <c r="Q127" s="310">
        <v>43709</v>
      </c>
      <c r="R127" s="310">
        <v>43709</v>
      </c>
      <c r="S127" s="210" t="s">
        <v>1535</v>
      </c>
      <c r="T127" s="311" t="s">
        <v>704</v>
      </c>
      <c r="U127" s="65" t="s">
        <v>814</v>
      </c>
      <c r="V127" s="310">
        <v>43692</v>
      </c>
      <c r="W127" s="317"/>
      <c r="X127" s="18"/>
      <c r="Y127" s="15" t="s">
        <v>1786</v>
      </c>
      <c r="Z127" s="7"/>
      <c r="AA127" s="277"/>
      <c r="AB127" s="278"/>
      <c r="AC127" s="7"/>
      <c r="AD127" s="54"/>
      <c r="AE127" s="71" t="str">
        <f t="shared" si="8"/>
        <v>336</v>
      </c>
      <c r="AF127" s="71" t="str">
        <f t="shared" si="9"/>
        <v/>
      </c>
      <c r="AG127" s="209">
        <v>43709</v>
      </c>
      <c r="AH127" s="152">
        <f>L127</f>
        <v>55</v>
      </c>
      <c r="AI127" s="54"/>
      <c r="AJ127" s="281">
        <v>11108</v>
      </c>
      <c r="AK127" s="36"/>
      <c r="AL127" s="54"/>
    </row>
    <row r="128" spans="1:38" s="71" customFormat="1" ht="70.2" customHeight="1" x14ac:dyDescent="0.2">
      <c r="A128" s="206"/>
      <c r="B128" s="57">
        <v>146</v>
      </c>
      <c r="C128" s="3" t="s">
        <v>1524</v>
      </c>
      <c r="D128" s="2" t="s">
        <v>699</v>
      </c>
      <c r="E128" s="2" t="s">
        <v>19</v>
      </c>
      <c r="F128" s="294" t="s">
        <v>602</v>
      </c>
      <c r="G128" s="210" t="s">
        <v>547</v>
      </c>
      <c r="H128" s="298" t="s">
        <v>39</v>
      </c>
      <c r="I128" s="16" t="s">
        <v>30</v>
      </c>
      <c r="J128" s="305" t="s">
        <v>1538</v>
      </c>
      <c r="K128" s="2" t="s">
        <v>1639</v>
      </c>
      <c r="L128" s="7">
        <v>66</v>
      </c>
      <c r="M128" s="4" t="s">
        <v>1525</v>
      </c>
      <c r="N128" s="2" t="s">
        <v>1527</v>
      </c>
      <c r="O128" s="2" t="s">
        <v>1526</v>
      </c>
      <c r="P128" s="2"/>
      <c r="Q128" s="17">
        <v>43709</v>
      </c>
      <c r="R128" s="17">
        <v>43709</v>
      </c>
      <c r="S128" s="2" t="s">
        <v>1536</v>
      </c>
      <c r="T128" s="2" t="s">
        <v>1528</v>
      </c>
      <c r="U128" s="2" t="s">
        <v>1529</v>
      </c>
      <c r="V128" s="17">
        <v>43335</v>
      </c>
      <c r="W128" s="6"/>
      <c r="X128" s="7"/>
      <c r="Y128" s="7" t="s">
        <v>1786</v>
      </c>
      <c r="Z128" s="7"/>
      <c r="AA128" s="277"/>
      <c r="AB128" s="278"/>
      <c r="AC128" s="7"/>
      <c r="AD128" s="54"/>
      <c r="AG128" s="209">
        <v>43709</v>
      </c>
      <c r="AH128" s="152">
        <f>L128</f>
        <v>66</v>
      </c>
      <c r="AI128" s="54"/>
      <c r="AJ128" s="281">
        <v>11108</v>
      </c>
      <c r="AK128" s="36"/>
      <c r="AL128" s="54"/>
    </row>
    <row r="129" spans="1:38" s="71" customFormat="1" ht="70.2" customHeight="1" x14ac:dyDescent="0.2">
      <c r="A129" s="206"/>
      <c r="B129" s="57">
        <v>148</v>
      </c>
      <c r="C129" s="3" t="s">
        <v>1633</v>
      </c>
      <c r="D129" s="2" t="s">
        <v>699</v>
      </c>
      <c r="E129" s="2" t="s">
        <v>19</v>
      </c>
      <c r="F129" s="5" t="s">
        <v>602</v>
      </c>
      <c r="G129" s="2" t="s">
        <v>547</v>
      </c>
      <c r="H129" s="4" t="s">
        <v>39</v>
      </c>
      <c r="I129" s="16" t="s">
        <v>30</v>
      </c>
      <c r="J129" s="305" t="s">
        <v>1662</v>
      </c>
      <c r="K129" s="2" t="s">
        <v>1634</v>
      </c>
      <c r="L129" s="7">
        <v>44</v>
      </c>
      <c r="M129" s="4" t="s">
        <v>1635</v>
      </c>
      <c r="N129" s="2" t="s">
        <v>39</v>
      </c>
      <c r="O129" s="2" t="s">
        <v>39</v>
      </c>
      <c r="P129" s="2" t="s">
        <v>1636</v>
      </c>
      <c r="Q129" s="17">
        <v>43770</v>
      </c>
      <c r="R129" s="17">
        <v>43770</v>
      </c>
      <c r="S129" s="2" t="s">
        <v>1637</v>
      </c>
      <c r="T129" s="2" t="s">
        <v>1519</v>
      </c>
      <c r="U129" s="2" t="s">
        <v>1520</v>
      </c>
      <c r="V129" s="17">
        <v>43769</v>
      </c>
      <c r="W129" s="6"/>
      <c r="X129" s="7"/>
      <c r="Y129" s="7" t="s">
        <v>787</v>
      </c>
      <c r="Z129" s="7"/>
      <c r="AA129" s="277"/>
      <c r="AB129" s="278"/>
      <c r="AC129" s="7"/>
      <c r="AD129" s="54"/>
      <c r="AG129" s="209">
        <v>43770</v>
      </c>
      <c r="AH129" s="152">
        <f>L129</f>
        <v>44</v>
      </c>
      <c r="AI129" s="54"/>
      <c r="AJ129" s="281">
        <v>11108</v>
      </c>
      <c r="AK129" s="36"/>
      <c r="AL129" s="54"/>
    </row>
    <row r="130" spans="1:38" s="71" customFormat="1" ht="70.2" customHeight="1" x14ac:dyDescent="0.2">
      <c r="A130" s="268">
        <v>61</v>
      </c>
      <c r="B130" s="57">
        <v>28</v>
      </c>
      <c r="C130" s="75" t="s">
        <v>209</v>
      </c>
      <c r="D130" s="59" t="s">
        <v>50</v>
      </c>
      <c r="E130" s="59" t="s">
        <v>178</v>
      </c>
      <c r="F130" s="59" t="s">
        <v>894</v>
      </c>
      <c r="G130" s="60" t="s">
        <v>52</v>
      </c>
      <c r="H130" s="214" t="s">
        <v>1686</v>
      </c>
      <c r="I130" s="61" t="s">
        <v>31</v>
      </c>
      <c r="J130" s="258" t="s">
        <v>210</v>
      </c>
      <c r="K130" s="60" t="s">
        <v>1100</v>
      </c>
      <c r="L130" s="62">
        <v>36</v>
      </c>
      <c r="M130" s="63" t="s">
        <v>211</v>
      </c>
      <c r="N130" s="78" t="s">
        <v>35</v>
      </c>
      <c r="O130" s="78" t="s">
        <v>1</v>
      </c>
      <c r="P130" s="2" t="s">
        <v>1563</v>
      </c>
      <c r="Q130" s="221">
        <v>38443</v>
      </c>
      <c r="R130" s="63" t="s">
        <v>56</v>
      </c>
      <c r="S130" s="64" t="s">
        <v>212</v>
      </c>
      <c r="T130" s="218" t="s">
        <v>1814</v>
      </c>
      <c r="U130" s="218" t="s">
        <v>228</v>
      </c>
      <c r="V130" s="79" t="s">
        <v>1017</v>
      </c>
      <c r="W130" s="63" t="s">
        <v>39</v>
      </c>
      <c r="X130" s="216" t="s">
        <v>1821</v>
      </c>
      <c r="Y130" s="68" t="s">
        <v>831</v>
      </c>
      <c r="Z130" s="89" t="s">
        <v>1101</v>
      </c>
      <c r="AA130" s="90"/>
      <c r="AB130" s="81"/>
      <c r="AC130" s="57"/>
      <c r="AE130" s="71" t="str">
        <f t="shared" ref="AE130:AE145" si="10">LEFT(Y:Y,3)</f>
        <v>336</v>
      </c>
      <c r="AF130" s="71" t="str">
        <f t="shared" ref="AF130:AF145" si="11">IF(OR(AE130="330",AE130="338"),"区内特別郵便","")</f>
        <v/>
      </c>
      <c r="AG130" s="72">
        <v>38443</v>
      </c>
      <c r="AH130" s="73">
        <v>36</v>
      </c>
      <c r="AJ130" s="281">
        <v>11109</v>
      </c>
      <c r="AK130" s="281"/>
    </row>
    <row r="131" spans="1:38" s="71" customFormat="1" ht="70.2" customHeight="1" x14ac:dyDescent="0.2">
      <c r="A131" s="268">
        <v>64</v>
      </c>
      <c r="B131" s="57">
        <v>29</v>
      </c>
      <c r="C131" s="75" t="s">
        <v>214</v>
      </c>
      <c r="D131" s="59" t="s">
        <v>50</v>
      </c>
      <c r="E131" s="59" t="s">
        <v>19</v>
      </c>
      <c r="F131" s="59" t="s">
        <v>894</v>
      </c>
      <c r="G131" s="60" t="s">
        <v>52</v>
      </c>
      <c r="H131" s="214" t="s">
        <v>1687</v>
      </c>
      <c r="I131" s="61" t="s">
        <v>31</v>
      </c>
      <c r="J131" s="258" t="s">
        <v>215</v>
      </c>
      <c r="K131" s="60" t="s">
        <v>1102</v>
      </c>
      <c r="L131" s="62">
        <v>67</v>
      </c>
      <c r="M131" s="63" t="s">
        <v>216</v>
      </c>
      <c r="N131" s="78" t="s">
        <v>217</v>
      </c>
      <c r="O131" s="82" t="s">
        <v>95</v>
      </c>
      <c r="P131" s="2" t="s">
        <v>1564</v>
      </c>
      <c r="Q131" s="221">
        <v>38473</v>
      </c>
      <c r="R131" s="63" t="s">
        <v>56</v>
      </c>
      <c r="S131" s="64" t="s">
        <v>218</v>
      </c>
      <c r="T131" s="65" t="s">
        <v>757</v>
      </c>
      <c r="U131" s="65" t="s">
        <v>219</v>
      </c>
      <c r="V131" s="79" t="s">
        <v>1103</v>
      </c>
      <c r="W131" s="63" t="s">
        <v>39</v>
      </c>
      <c r="X131" s="80"/>
      <c r="Y131" s="68" t="s">
        <v>1104</v>
      </c>
      <c r="Z131" s="89" t="s">
        <v>1105</v>
      </c>
      <c r="AA131" s="90"/>
      <c r="AB131" s="81"/>
      <c r="AC131" s="57"/>
      <c r="AE131" s="71" t="str">
        <f t="shared" si="10"/>
        <v>336</v>
      </c>
      <c r="AF131" s="71" t="str">
        <f t="shared" si="11"/>
        <v/>
      </c>
      <c r="AG131" s="72">
        <v>38473</v>
      </c>
      <c r="AH131" s="73">
        <v>67</v>
      </c>
      <c r="AJ131" s="281">
        <v>11109</v>
      </c>
      <c r="AK131" s="281"/>
    </row>
    <row r="132" spans="1:38" s="71" customFormat="1" ht="70.2" customHeight="1" x14ac:dyDescent="0.2">
      <c r="A132" s="268">
        <v>71</v>
      </c>
      <c r="B132" s="57">
        <v>32</v>
      </c>
      <c r="C132" s="75" t="s">
        <v>229</v>
      </c>
      <c r="D132" s="59" t="s">
        <v>50</v>
      </c>
      <c r="E132" s="59" t="s">
        <v>178</v>
      </c>
      <c r="F132" s="59" t="s">
        <v>230</v>
      </c>
      <c r="G132" s="60" t="s">
        <v>52</v>
      </c>
      <c r="H132" s="244" t="s">
        <v>1690</v>
      </c>
      <c r="I132" s="61" t="s">
        <v>31</v>
      </c>
      <c r="J132" s="258" t="s">
        <v>231</v>
      </c>
      <c r="K132" s="60" t="s">
        <v>1112</v>
      </c>
      <c r="L132" s="62">
        <v>54</v>
      </c>
      <c r="M132" s="63" t="s">
        <v>1113</v>
      </c>
      <c r="N132" s="78" t="s">
        <v>35</v>
      </c>
      <c r="O132" s="78" t="s">
        <v>1</v>
      </c>
      <c r="P132" s="2" t="s">
        <v>1565</v>
      </c>
      <c r="Q132" s="221">
        <v>38534</v>
      </c>
      <c r="R132" s="63" t="s">
        <v>56</v>
      </c>
      <c r="S132" s="64" t="s">
        <v>232</v>
      </c>
      <c r="T132" s="64" t="s">
        <v>233</v>
      </c>
      <c r="U132" s="65" t="s">
        <v>234</v>
      </c>
      <c r="V132" s="79" t="s">
        <v>945</v>
      </c>
      <c r="W132" s="63" t="s">
        <v>39</v>
      </c>
      <c r="X132" s="80"/>
      <c r="Y132" s="68" t="s">
        <v>982</v>
      </c>
      <c r="Z132" s="89" t="s">
        <v>1114</v>
      </c>
      <c r="AA132" s="90"/>
      <c r="AB132" s="81"/>
      <c r="AC132" s="57"/>
      <c r="AE132" s="71" t="str">
        <f t="shared" si="10"/>
        <v>336</v>
      </c>
      <c r="AF132" s="71" t="str">
        <f t="shared" si="11"/>
        <v/>
      </c>
      <c r="AG132" s="72">
        <v>38534</v>
      </c>
      <c r="AH132" s="73">
        <v>54</v>
      </c>
      <c r="AJ132" s="281">
        <v>11109</v>
      </c>
      <c r="AK132" s="281"/>
    </row>
    <row r="133" spans="1:38" s="71" customFormat="1" ht="70.2" customHeight="1" x14ac:dyDescent="0.2">
      <c r="A133" s="268">
        <v>199</v>
      </c>
      <c r="B133" s="57">
        <v>56</v>
      </c>
      <c r="C133" s="75" t="s">
        <v>360</v>
      </c>
      <c r="D133" s="59" t="s">
        <v>50</v>
      </c>
      <c r="E133" s="59" t="s">
        <v>19</v>
      </c>
      <c r="F133" s="59" t="s">
        <v>51</v>
      </c>
      <c r="G133" s="99" t="s">
        <v>52</v>
      </c>
      <c r="H133" s="244" t="s">
        <v>1707</v>
      </c>
      <c r="I133" s="61" t="s">
        <v>31</v>
      </c>
      <c r="J133" s="259" t="s">
        <v>361</v>
      </c>
      <c r="K133" s="60" t="s">
        <v>981</v>
      </c>
      <c r="L133" s="62">
        <v>161</v>
      </c>
      <c r="M133" s="63" t="s">
        <v>362</v>
      </c>
      <c r="N133" s="78" t="s">
        <v>35</v>
      </c>
      <c r="O133" s="78" t="s">
        <v>1</v>
      </c>
      <c r="P133" s="2" t="s">
        <v>825</v>
      </c>
      <c r="Q133" s="221">
        <v>40242</v>
      </c>
      <c r="R133" s="63" t="s">
        <v>949</v>
      </c>
      <c r="S133" s="64" t="s">
        <v>363</v>
      </c>
      <c r="T133" s="64" t="s">
        <v>133</v>
      </c>
      <c r="U133" s="65" t="s">
        <v>134</v>
      </c>
      <c r="V133" s="79" t="s">
        <v>900</v>
      </c>
      <c r="W133" s="63" t="s">
        <v>39</v>
      </c>
      <c r="X133" s="80"/>
      <c r="Y133" s="68" t="s">
        <v>982</v>
      </c>
      <c r="Z133" s="89" t="s">
        <v>983</v>
      </c>
      <c r="AA133" s="90"/>
      <c r="AB133" s="81"/>
      <c r="AC133" s="57"/>
      <c r="AE133" s="71" t="str">
        <f t="shared" si="10"/>
        <v>336</v>
      </c>
      <c r="AF133" s="71" t="str">
        <f t="shared" si="11"/>
        <v/>
      </c>
      <c r="AG133" s="72">
        <v>40242</v>
      </c>
      <c r="AH133" s="73">
        <v>161</v>
      </c>
      <c r="AJ133" s="281">
        <v>11109</v>
      </c>
      <c r="AK133" s="281"/>
    </row>
    <row r="134" spans="1:38" s="71" customFormat="1" ht="66" customHeight="1" x14ac:dyDescent="0.2">
      <c r="A134" s="268">
        <v>205</v>
      </c>
      <c r="B134" s="57">
        <v>57</v>
      </c>
      <c r="C134" s="75" t="s">
        <v>364</v>
      </c>
      <c r="D134" s="59" t="s">
        <v>50</v>
      </c>
      <c r="E134" s="59" t="s">
        <v>19</v>
      </c>
      <c r="F134" s="59" t="s">
        <v>51</v>
      </c>
      <c r="G134" s="99" t="s">
        <v>52</v>
      </c>
      <c r="H134" s="214" t="s">
        <v>1708</v>
      </c>
      <c r="I134" s="61" t="s">
        <v>31</v>
      </c>
      <c r="J134" s="259" t="s">
        <v>365</v>
      </c>
      <c r="K134" s="60" t="s">
        <v>1187</v>
      </c>
      <c r="L134" s="62">
        <v>77</v>
      </c>
      <c r="M134" s="63" t="s">
        <v>366</v>
      </c>
      <c r="N134" s="100" t="s">
        <v>367</v>
      </c>
      <c r="O134" s="82" t="s">
        <v>95</v>
      </c>
      <c r="P134" s="2" t="s">
        <v>1582</v>
      </c>
      <c r="Q134" s="221">
        <v>40330</v>
      </c>
      <c r="R134" s="63" t="s">
        <v>1188</v>
      </c>
      <c r="S134" s="64" t="s">
        <v>368</v>
      </c>
      <c r="T134" s="64" t="s">
        <v>284</v>
      </c>
      <c r="U134" s="218" t="s">
        <v>1772</v>
      </c>
      <c r="V134" s="79" t="s">
        <v>1189</v>
      </c>
      <c r="W134" s="63" t="s">
        <v>39</v>
      </c>
      <c r="X134" s="80"/>
      <c r="Y134" s="68" t="s">
        <v>982</v>
      </c>
      <c r="Z134" s="89" t="s">
        <v>1190</v>
      </c>
      <c r="AA134" s="90"/>
      <c r="AB134" s="81"/>
      <c r="AC134" s="57"/>
      <c r="AE134" s="71" t="str">
        <f t="shared" si="10"/>
        <v>336</v>
      </c>
      <c r="AF134" s="71" t="str">
        <f t="shared" si="11"/>
        <v/>
      </c>
      <c r="AG134" s="72">
        <v>40330</v>
      </c>
      <c r="AH134" s="73">
        <v>77</v>
      </c>
      <c r="AJ134" s="281">
        <v>11109</v>
      </c>
      <c r="AK134" s="281"/>
    </row>
    <row r="135" spans="1:38" s="71" customFormat="1" ht="66" customHeight="1" x14ac:dyDescent="0.2">
      <c r="A135" s="268">
        <v>215</v>
      </c>
      <c r="B135" s="57">
        <v>61</v>
      </c>
      <c r="C135" s="75" t="s">
        <v>384</v>
      </c>
      <c r="D135" s="59" t="s">
        <v>50</v>
      </c>
      <c r="E135" s="59" t="s">
        <v>19</v>
      </c>
      <c r="F135" s="59" t="s">
        <v>183</v>
      </c>
      <c r="G135" s="99" t="s">
        <v>52</v>
      </c>
      <c r="H135" s="214" t="s">
        <v>1712</v>
      </c>
      <c r="I135" s="109" t="s">
        <v>31</v>
      </c>
      <c r="J135" s="259" t="s">
        <v>385</v>
      </c>
      <c r="K135" s="60" t="s">
        <v>1203</v>
      </c>
      <c r="L135" s="62">
        <v>33</v>
      </c>
      <c r="M135" s="63" t="s">
        <v>386</v>
      </c>
      <c r="N135" s="78" t="s">
        <v>35</v>
      </c>
      <c r="O135" s="78" t="s">
        <v>1</v>
      </c>
      <c r="P135" s="2" t="s">
        <v>1563</v>
      </c>
      <c r="Q135" s="221">
        <v>40452</v>
      </c>
      <c r="R135" s="63" t="s">
        <v>1204</v>
      </c>
      <c r="S135" s="64" t="s">
        <v>387</v>
      </c>
      <c r="T135" s="218" t="s">
        <v>1814</v>
      </c>
      <c r="U135" s="64" t="s">
        <v>383</v>
      </c>
      <c r="V135" s="63" t="s">
        <v>1205</v>
      </c>
      <c r="W135" s="63" t="s">
        <v>39</v>
      </c>
      <c r="X135" s="216" t="s">
        <v>1821</v>
      </c>
      <c r="Y135" s="57" t="s">
        <v>831</v>
      </c>
      <c r="Z135" s="57" t="s">
        <v>1206</v>
      </c>
      <c r="AA135" s="90"/>
      <c r="AB135" s="81"/>
      <c r="AC135" s="57"/>
      <c r="AE135" s="71" t="str">
        <f t="shared" si="10"/>
        <v>336</v>
      </c>
      <c r="AF135" s="71" t="str">
        <f t="shared" si="11"/>
        <v/>
      </c>
      <c r="AG135" s="72">
        <v>40452</v>
      </c>
      <c r="AH135" s="73">
        <v>33</v>
      </c>
      <c r="AJ135" s="281">
        <v>11109</v>
      </c>
      <c r="AK135" s="281"/>
    </row>
    <row r="136" spans="1:38" s="71" customFormat="1" ht="79.5" customHeight="1" x14ac:dyDescent="0.2">
      <c r="A136" s="268">
        <v>222</v>
      </c>
      <c r="B136" s="57">
        <v>63</v>
      </c>
      <c r="C136" s="75" t="s">
        <v>1212</v>
      </c>
      <c r="D136" s="102" t="s">
        <v>50</v>
      </c>
      <c r="E136" s="59" t="s">
        <v>19</v>
      </c>
      <c r="F136" s="59" t="s">
        <v>51</v>
      </c>
      <c r="G136" s="99" t="s">
        <v>52</v>
      </c>
      <c r="H136" s="214" t="s">
        <v>1714</v>
      </c>
      <c r="I136" s="109" t="s">
        <v>31</v>
      </c>
      <c r="J136" s="110" t="s">
        <v>391</v>
      </c>
      <c r="K136" s="60" t="s">
        <v>1213</v>
      </c>
      <c r="L136" s="104">
        <v>50</v>
      </c>
      <c r="M136" s="63" t="s">
        <v>392</v>
      </c>
      <c r="N136" s="78" t="s">
        <v>35</v>
      </c>
      <c r="O136" s="78" t="s">
        <v>1</v>
      </c>
      <c r="P136" s="2" t="s">
        <v>1586</v>
      </c>
      <c r="Q136" s="222">
        <v>40483</v>
      </c>
      <c r="R136" s="105" t="s">
        <v>1214</v>
      </c>
      <c r="S136" s="65" t="s">
        <v>393</v>
      </c>
      <c r="T136" s="111" t="s">
        <v>394</v>
      </c>
      <c r="U136" s="106" t="s">
        <v>395</v>
      </c>
      <c r="V136" s="107" t="s">
        <v>1215</v>
      </c>
      <c r="W136" s="63" t="s">
        <v>39</v>
      </c>
      <c r="X136" s="108"/>
      <c r="Y136" s="57" t="s">
        <v>1216</v>
      </c>
      <c r="Z136" s="57" t="s">
        <v>1217</v>
      </c>
      <c r="AA136" s="90"/>
      <c r="AB136" s="81"/>
      <c r="AC136" s="57"/>
      <c r="AE136" s="71" t="str">
        <f t="shared" si="10"/>
        <v>336</v>
      </c>
      <c r="AF136" s="71" t="str">
        <f t="shared" si="11"/>
        <v/>
      </c>
      <c r="AG136" s="72">
        <v>40483</v>
      </c>
      <c r="AH136" s="73">
        <v>50</v>
      </c>
      <c r="AJ136" s="281">
        <v>11109</v>
      </c>
      <c r="AK136" s="281"/>
    </row>
    <row r="137" spans="1:38" s="71" customFormat="1" ht="81" customHeight="1" x14ac:dyDescent="0.2">
      <c r="A137" s="118"/>
      <c r="B137" s="57">
        <v>77</v>
      </c>
      <c r="C137" s="114" t="s">
        <v>466</v>
      </c>
      <c r="D137" s="112" t="s">
        <v>50</v>
      </c>
      <c r="E137" s="112" t="s">
        <v>19</v>
      </c>
      <c r="F137" s="112" t="s">
        <v>51</v>
      </c>
      <c r="G137" s="99" t="s">
        <v>52</v>
      </c>
      <c r="H137" s="244" t="s">
        <v>1726</v>
      </c>
      <c r="I137" s="109" t="s">
        <v>31</v>
      </c>
      <c r="J137" s="258" t="s">
        <v>467</v>
      </c>
      <c r="K137" s="77" t="s">
        <v>1273</v>
      </c>
      <c r="L137" s="113">
        <v>70</v>
      </c>
      <c r="M137" s="76" t="s">
        <v>468</v>
      </c>
      <c r="N137" s="82" t="s">
        <v>469</v>
      </c>
      <c r="O137" s="78" t="s">
        <v>154</v>
      </c>
      <c r="P137" s="5" t="s">
        <v>1596</v>
      </c>
      <c r="Q137" s="223">
        <v>40896</v>
      </c>
      <c r="R137" s="76" t="s">
        <v>1274</v>
      </c>
      <c r="S137" s="65" t="s">
        <v>470</v>
      </c>
      <c r="T137" s="65" t="s">
        <v>471</v>
      </c>
      <c r="U137" s="65" t="s">
        <v>459</v>
      </c>
      <c r="V137" s="76" t="s">
        <v>1275</v>
      </c>
      <c r="W137" s="63" t="s">
        <v>39</v>
      </c>
      <c r="X137" s="80"/>
      <c r="Y137" s="57" t="s">
        <v>831</v>
      </c>
      <c r="Z137" s="68" t="s">
        <v>1276</v>
      </c>
      <c r="AA137" s="116"/>
      <c r="AB137" s="117"/>
      <c r="AC137" s="68"/>
      <c r="AD137" s="118"/>
      <c r="AE137" s="71" t="str">
        <f t="shared" si="10"/>
        <v>336</v>
      </c>
      <c r="AF137" s="71" t="str">
        <f t="shared" si="11"/>
        <v/>
      </c>
      <c r="AG137" s="119">
        <v>40896</v>
      </c>
      <c r="AH137" s="120">
        <v>70</v>
      </c>
      <c r="AI137" s="118"/>
      <c r="AJ137" s="281">
        <v>11109</v>
      </c>
      <c r="AK137" s="282"/>
      <c r="AL137" s="118"/>
    </row>
    <row r="138" spans="1:38" s="71" customFormat="1" ht="79.5" customHeight="1" x14ac:dyDescent="0.2">
      <c r="B138" s="57">
        <v>78</v>
      </c>
      <c r="C138" s="75" t="s">
        <v>472</v>
      </c>
      <c r="D138" s="112" t="s">
        <v>50</v>
      </c>
      <c r="E138" s="59" t="s">
        <v>19</v>
      </c>
      <c r="F138" s="59" t="s">
        <v>183</v>
      </c>
      <c r="G138" s="99" t="s">
        <v>52</v>
      </c>
      <c r="H138" s="214" t="s">
        <v>1727</v>
      </c>
      <c r="I138" s="109" t="s">
        <v>31</v>
      </c>
      <c r="J138" s="258" t="s">
        <v>473</v>
      </c>
      <c r="K138" s="77" t="s">
        <v>1277</v>
      </c>
      <c r="L138" s="113">
        <v>33</v>
      </c>
      <c r="M138" s="63" t="s">
        <v>444</v>
      </c>
      <c r="N138" s="78" t="s">
        <v>35</v>
      </c>
      <c r="O138" s="78" t="s">
        <v>1</v>
      </c>
      <c r="P138" s="2" t="s">
        <v>808</v>
      </c>
      <c r="Q138" s="221">
        <v>40940</v>
      </c>
      <c r="R138" s="63" t="s">
        <v>1278</v>
      </c>
      <c r="S138" s="64" t="s">
        <v>474</v>
      </c>
      <c r="T138" s="218" t="s">
        <v>1814</v>
      </c>
      <c r="U138" s="64" t="s">
        <v>383</v>
      </c>
      <c r="V138" s="79" t="s">
        <v>1279</v>
      </c>
      <c r="W138" s="63" t="s">
        <v>39</v>
      </c>
      <c r="X138" s="216" t="s">
        <v>1821</v>
      </c>
      <c r="Y138" s="57" t="s">
        <v>982</v>
      </c>
      <c r="Z138" s="57" t="s">
        <v>1280</v>
      </c>
      <c r="AA138" s="90"/>
      <c r="AB138" s="81"/>
      <c r="AC138" s="57"/>
      <c r="AE138" s="71" t="str">
        <f t="shared" si="10"/>
        <v>336</v>
      </c>
      <c r="AF138" s="71" t="str">
        <f t="shared" si="11"/>
        <v/>
      </c>
      <c r="AG138" s="72">
        <v>40940</v>
      </c>
      <c r="AH138" s="73">
        <v>33</v>
      </c>
      <c r="AJ138" s="281">
        <v>11109</v>
      </c>
      <c r="AK138" s="281"/>
    </row>
    <row r="139" spans="1:38" s="71" customFormat="1" ht="79.5" customHeight="1" x14ac:dyDescent="0.2">
      <c r="B139" s="57">
        <v>95</v>
      </c>
      <c r="C139" s="75" t="s">
        <v>542</v>
      </c>
      <c r="D139" s="112" t="s">
        <v>50</v>
      </c>
      <c r="E139" s="59" t="s">
        <v>19</v>
      </c>
      <c r="F139" s="59" t="s">
        <v>183</v>
      </c>
      <c r="G139" s="99" t="s">
        <v>52</v>
      </c>
      <c r="H139" s="214" t="s">
        <v>1742</v>
      </c>
      <c r="I139" s="109" t="s">
        <v>31</v>
      </c>
      <c r="J139" s="258" t="s">
        <v>543</v>
      </c>
      <c r="K139" s="77" t="s">
        <v>1335</v>
      </c>
      <c r="L139" s="113">
        <v>77</v>
      </c>
      <c r="M139" s="63" t="s">
        <v>522</v>
      </c>
      <c r="N139" s="78" t="s">
        <v>753</v>
      </c>
      <c r="O139" s="78" t="s">
        <v>1336</v>
      </c>
      <c r="P139" s="5" t="s">
        <v>1604</v>
      </c>
      <c r="Q139" s="221">
        <v>41395</v>
      </c>
      <c r="R139" s="63" t="s">
        <v>1337</v>
      </c>
      <c r="S139" s="64" t="s">
        <v>544</v>
      </c>
      <c r="T139" s="64" t="s">
        <v>274</v>
      </c>
      <c r="U139" s="64" t="s">
        <v>275</v>
      </c>
      <c r="V139" s="79" t="s">
        <v>1338</v>
      </c>
      <c r="W139" s="63" t="s">
        <v>39</v>
      </c>
      <c r="X139" s="108"/>
      <c r="Y139" s="57" t="s">
        <v>964</v>
      </c>
      <c r="Z139" s="57" t="s">
        <v>1339</v>
      </c>
      <c r="AA139" s="90"/>
      <c r="AB139" s="81"/>
      <c r="AC139" s="57"/>
      <c r="AE139" s="71" t="str">
        <f t="shared" si="10"/>
        <v>336</v>
      </c>
      <c r="AF139" s="71" t="str">
        <f t="shared" si="11"/>
        <v/>
      </c>
      <c r="AG139" s="72">
        <v>41395</v>
      </c>
      <c r="AH139" s="73">
        <v>77</v>
      </c>
      <c r="AJ139" s="281">
        <v>11109</v>
      </c>
      <c r="AK139" s="281"/>
    </row>
    <row r="140" spans="1:38" s="71" customFormat="1" ht="79.5" customHeight="1" x14ac:dyDescent="0.2">
      <c r="B140" s="57">
        <v>96</v>
      </c>
      <c r="C140" s="114" t="s">
        <v>545</v>
      </c>
      <c r="D140" s="112" t="s">
        <v>546</v>
      </c>
      <c r="E140" s="112" t="s">
        <v>19</v>
      </c>
      <c r="F140" s="112" t="s">
        <v>51</v>
      </c>
      <c r="G140" s="99" t="s">
        <v>547</v>
      </c>
      <c r="H140" s="214" t="s">
        <v>39</v>
      </c>
      <c r="I140" s="99" t="s">
        <v>31</v>
      </c>
      <c r="J140" s="114" t="s">
        <v>548</v>
      </c>
      <c r="K140" s="77" t="s">
        <v>1340</v>
      </c>
      <c r="L140" s="113">
        <v>93</v>
      </c>
      <c r="M140" s="76" t="s">
        <v>549</v>
      </c>
      <c r="N140" s="82" t="s">
        <v>35</v>
      </c>
      <c r="O140" s="78" t="s">
        <v>1</v>
      </c>
      <c r="P140" s="5" t="s">
        <v>1605</v>
      </c>
      <c r="Q140" s="223">
        <v>41548</v>
      </c>
      <c r="R140" s="76" t="s">
        <v>1341</v>
      </c>
      <c r="S140" s="65" t="s">
        <v>550</v>
      </c>
      <c r="T140" s="65" t="s">
        <v>815</v>
      </c>
      <c r="U140" s="65" t="s">
        <v>816</v>
      </c>
      <c r="V140" s="107" t="s">
        <v>1342</v>
      </c>
      <c r="W140" s="322" t="s">
        <v>39</v>
      </c>
      <c r="X140" s="123"/>
      <c r="Y140" s="124" t="s">
        <v>964</v>
      </c>
      <c r="Z140" s="57" t="s">
        <v>1343</v>
      </c>
      <c r="AA140" s="90"/>
      <c r="AB140" s="81"/>
      <c r="AC140" s="91"/>
      <c r="AE140" s="71" t="str">
        <f t="shared" si="10"/>
        <v>336</v>
      </c>
      <c r="AF140" s="71" t="str">
        <f t="shared" si="11"/>
        <v/>
      </c>
      <c r="AG140" s="72">
        <v>41548</v>
      </c>
      <c r="AH140" s="73">
        <v>93</v>
      </c>
      <c r="AJ140" s="281">
        <v>11109</v>
      </c>
      <c r="AK140" s="281"/>
    </row>
    <row r="141" spans="1:38" s="71" customFormat="1" ht="79.5" customHeight="1" x14ac:dyDescent="0.2">
      <c r="B141" s="57">
        <v>107</v>
      </c>
      <c r="C141" s="75" t="s">
        <v>597</v>
      </c>
      <c r="D141" s="59" t="s">
        <v>15</v>
      </c>
      <c r="E141" s="59" t="s">
        <v>19</v>
      </c>
      <c r="F141" s="59" t="s">
        <v>51</v>
      </c>
      <c r="G141" s="60" t="s">
        <v>118</v>
      </c>
      <c r="H141" s="214" t="s">
        <v>39</v>
      </c>
      <c r="I141" s="99" t="s">
        <v>31</v>
      </c>
      <c r="J141" s="114" t="s">
        <v>772</v>
      </c>
      <c r="K141" s="77" t="s">
        <v>962</v>
      </c>
      <c r="L141" s="62">
        <v>33</v>
      </c>
      <c r="M141" s="63" t="s">
        <v>598</v>
      </c>
      <c r="N141" s="78" t="s">
        <v>35</v>
      </c>
      <c r="O141" s="78" t="s">
        <v>1</v>
      </c>
      <c r="P141" s="2" t="s">
        <v>599</v>
      </c>
      <c r="Q141" s="221">
        <v>41944</v>
      </c>
      <c r="R141" s="63" t="s">
        <v>963</v>
      </c>
      <c r="S141" s="65" t="s">
        <v>600</v>
      </c>
      <c r="T141" s="126" t="s">
        <v>847</v>
      </c>
      <c r="U141" s="64" t="s">
        <v>805</v>
      </c>
      <c r="V141" s="63" t="s">
        <v>1391</v>
      </c>
      <c r="W141" s="318" t="s">
        <v>39</v>
      </c>
      <c r="X141" s="270" t="s">
        <v>1828</v>
      </c>
      <c r="Y141" s="146" t="s">
        <v>964</v>
      </c>
      <c r="Z141" s="57" t="s">
        <v>1005</v>
      </c>
      <c r="AA141" s="90"/>
      <c r="AB141" s="81"/>
      <c r="AC141" s="91"/>
      <c r="AE141" s="71" t="str">
        <f t="shared" si="10"/>
        <v>336</v>
      </c>
      <c r="AF141" s="71" t="str">
        <f t="shared" si="11"/>
        <v/>
      </c>
      <c r="AG141" s="72">
        <v>41944</v>
      </c>
      <c r="AH141" s="73">
        <v>33</v>
      </c>
      <c r="AJ141" s="281">
        <v>11109</v>
      </c>
      <c r="AK141" s="281"/>
    </row>
    <row r="142" spans="1:38" s="71" customFormat="1" ht="79.5" customHeight="1" x14ac:dyDescent="0.2">
      <c r="B142" s="57">
        <v>123</v>
      </c>
      <c r="C142" s="75" t="s">
        <v>694</v>
      </c>
      <c r="D142" s="59" t="s">
        <v>699</v>
      </c>
      <c r="E142" s="59" t="s">
        <v>81</v>
      </c>
      <c r="F142" s="112" t="s">
        <v>602</v>
      </c>
      <c r="G142" s="60" t="s">
        <v>547</v>
      </c>
      <c r="H142" s="214" t="s">
        <v>39</v>
      </c>
      <c r="I142" s="99" t="s">
        <v>31</v>
      </c>
      <c r="J142" s="114" t="s">
        <v>695</v>
      </c>
      <c r="K142" s="77" t="s">
        <v>1448</v>
      </c>
      <c r="L142" s="62">
        <v>20</v>
      </c>
      <c r="M142" s="76" t="s">
        <v>1449</v>
      </c>
      <c r="N142" s="82" t="s">
        <v>35</v>
      </c>
      <c r="O142" s="82" t="s">
        <v>39</v>
      </c>
      <c r="P142" s="2" t="s">
        <v>1621</v>
      </c>
      <c r="Q142" s="221">
        <v>42522</v>
      </c>
      <c r="R142" s="127">
        <v>42522</v>
      </c>
      <c r="S142" s="64" t="s">
        <v>697</v>
      </c>
      <c r="T142" s="65" t="s">
        <v>667</v>
      </c>
      <c r="U142" s="65" t="s">
        <v>696</v>
      </c>
      <c r="V142" s="128">
        <v>42503</v>
      </c>
      <c r="W142" s="316"/>
      <c r="X142" s="80"/>
      <c r="Y142" s="57" t="s">
        <v>964</v>
      </c>
      <c r="Z142" s="57"/>
      <c r="AA142" s="91"/>
      <c r="AB142" s="91"/>
      <c r="AC142" s="91"/>
      <c r="AE142" s="71" t="str">
        <f t="shared" si="10"/>
        <v>336</v>
      </c>
      <c r="AF142" s="71" t="str">
        <f t="shared" si="11"/>
        <v/>
      </c>
      <c r="AG142" s="72">
        <v>42522</v>
      </c>
      <c r="AH142" s="73">
        <v>20</v>
      </c>
      <c r="AJ142" s="281">
        <v>11109</v>
      </c>
      <c r="AK142" s="281"/>
    </row>
    <row r="143" spans="1:38" s="71" customFormat="1" ht="89.25" customHeight="1" x14ac:dyDescent="0.2">
      <c r="B143" s="57">
        <v>125</v>
      </c>
      <c r="C143" s="75" t="s">
        <v>717</v>
      </c>
      <c r="D143" s="59" t="s">
        <v>15</v>
      </c>
      <c r="E143" s="59" t="s">
        <v>81</v>
      </c>
      <c r="F143" s="112" t="s">
        <v>602</v>
      </c>
      <c r="G143" s="60" t="s">
        <v>547</v>
      </c>
      <c r="H143" s="214" t="s">
        <v>39</v>
      </c>
      <c r="I143" s="99" t="s">
        <v>31</v>
      </c>
      <c r="J143" s="114" t="s">
        <v>1452</v>
      </c>
      <c r="K143" s="77" t="s">
        <v>1453</v>
      </c>
      <c r="L143" s="62">
        <v>36</v>
      </c>
      <c r="M143" s="76" t="s">
        <v>719</v>
      </c>
      <c r="N143" s="82" t="s">
        <v>35</v>
      </c>
      <c r="O143" s="82" t="s">
        <v>1160</v>
      </c>
      <c r="P143" s="2" t="s">
        <v>1622</v>
      </c>
      <c r="Q143" s="221">
        <v>42491</v>
      </c>
      <c r="R143" s="127">
        <v>42491</v>
      </c>
      <c r="S143" s="64" t="s">
        <v>720</v>
      </c>
      <c r="T143" s="65" t="s">
        <v>721</v>
      </c>
      <c r="U143" s="65" t="s">
        <v>722</v>
      </c>
      <c r="V143" s="128">
        <v>42488</v>
      </c>
      <c r="W143" s="316"/>
      <c r="X143" s="80"/>
      <c r="Y143" s="57" t="s">
        <v>1454</v>
      </c>
      <c r="Z143" s="57" t="s">
        <v>1455</v>
      </c>
      <c r="AA143" s="91"/>
      <c r="AB143" s="91"/>
      <c r="AC143" s="91"/>
      <c r="AE143" s="71" t="str">
        <f t="shared" si="10"/>
        <v>336</v>
      </c>
      <c r="AF143" s="71" t="str">
        <f t="shared" si="11"/>
        <v/>
      </c>
      <c r="AG143" s="72">
        <v>42491</v>
      </c>
      <c r="AH143" s="73">
        <v>36</v>
      </c>
      <c r="AJ143" s="281">
        <v>11109</v>
      </c>
      <c r="AK143" s="281"/>
    </row>
    <row r="144" spans="1:38" s="54" customFormat="1" ht="99" customHeight="1" x14ac:dyDescent="0.2">
      <c r="A144" s="71"/>
      <c r="B144" s="57">
        <v>135</v>
      </c>
      <c r="C144" s="75" t="s">
        <v>794</v>
      </c>
      <c r="D144" s="59" t="s">
        <v>15</v>
      </c>
      <c r="E144" s="59" t="s">
        <v>81</v>
      </c>
      <c r="F144" s="112" t="s">
        <v>230</v>
      </c>
      <c r="G144" s="60" t="s">
        <v>118</v>
      </c>
      <c r="H144" s="214" t="s">
        <v>39</v>
      </c>
      <c r="I144" s="57" t="s">
        <v>31</v>
      </c>
      <c r="J144" s="75" t="s">
        <v>795</v>
      </c>
      <c r="K144" s="60" t="s">
        <v>1480</v>
      </c>
      <c r="L144" s="62">
        <v>30</v>
      </c>
      <c r="M144" s="63" t="s">
        <v>796</v>
      </c>
      <c r="N144" s="60" t="s">
        <v>303</v>
      </c>
      <c r="O144" s="60" t="s">
        <v>39</v>
      </c>
      <c r="P144" s="2" t="s">
        <v>1630</v>
      </c>
      <c r="Q144" s="89">
        <v>42917</v>
      </c>
      <c r="R144" s="145">
        <v>42917</v>
      </c>
      <c r="S144" s="60" t="s">
        <v>797</v>
      </c>
      <c r="T144" s="65" t="s">
        <v>704</v>
      </c>
      <c r="U144" s="65" t="s">
        <v>814</v>
      </c>
      <c r="V144" s="145">
        <v>42919</v>
      </c>
      <c r="W144" s="232"/>
      <c r="X144" s="57"/>
      <c r="Y144" s="57" t="s">
        <v>964</v>
      </c>
      <c r="Z144" s="57"/>
      <c r="AA144" s="91"/>
      <c r="AB144" s="91"/>
      <c r="AC144" s="91"/>
      <c r="AD144" s="71"/>
      <c r="AE144" s="71" t="str">
        <f t="shared" si="10"/>
        <v>336</v>
      </c>
      <c r="AF144" s="71" t="str">
        <f t="shared" si="11"/>
        <v/>
      </c>
      <c r="AG144" s="72">
        <v>42917</v>
      </c>
      <c r="AH144" s="73">
        <v>30</v>
      </c>
      <c r="AI144" s="71"/>
      <c r="AJ144" s="281">
        <v>11109</v>
      </c>
      <c r="AK144" s="281"/>
      <c r="AL144" s="71"/>
    </row>
    <row r="145" spans="1:38" s="54" customFormat="1" ht="102" customHeight="1" x14ac:dyDescent="0.2">
      <c r="A145" s="71"/>
      <c r="B145" s="57">
        <v>139</v>
      </c>
      <c r="C145" s="219" t="s">
        <v>827</v>
      </c>
      <c r="D145" s="60" t="s">
        <v>699</v>
      </c>
      <c r="E145" s="60" t="s">
        <v>81</v>
      </c>
      <c r="F145" s="77" t="s">
        <v>828</v>
      </c>
      <c r="G145" s="60" t="s">
        <v>547</v>
      </c>
      <c r="H145" s="214" t="s">
        <v>39</v>
      </c>
      <c r="I145" s="57" t="s">
        <v>31</v>
      </c>
      <c r="J145" s="219" t="s">
        <v>1809</v>
      </c>
      <c r="K145" s="213" t="s">
        <v>1829</v>
      </c>
      <c r="L145" s="62">
        <v>22</v>
      </c>
      <c r="M145" s="63" t="s">
        <v>829</v>
      </c>
      <c r="N145" s="60" t="s">
        <v>303</v>
      </c>
      <c r="O145" s="60" t="s">
        <v>39</v>
      </c>
      <c r="P145" s="2" t="s">
        <v>830</v>
      </c>
      <c r="Q145" s="89">
        <v>43282</v>
      </c>
      <c r="R145" s="145">
        <v>43282</v>
      </c>
      <c r="S145" s="60" t="s">
        <v>835</v>
      </c>
      <c r="T145" s="60" t="s">
        <v>860</v>
      </c>
      <c r="U145" s="60" t="s">
        <v>861</v>
      </c>
      <c r="V145" s="145">
        <v>43166</v>
      </c>
      <c r="W145" s="233"/>
      <c r="X145" s="326" t="s">
        <v>1810</v>
      </c>
      <c r="Y145" s="57" t="s">
        <v>831</v>
      </c>
      <c r="Z145" s="57"/>
      <c r="AA145" s="285"/>
      <c r="AB145" s="285"/>
      <c r="AC145" s="57"/>
      <c r="AD145" s="71"/>
      <c r="AE145" s="71" t="str">
        <f t="shared" si="10"/>
        <v>336</v>
      </c>
      <c r="AF145" s="71" t="str">
        <f t="shared" si="11"/>
        <v/>
      </c>
      <c r="AG145" s="72">
        <v>43282</v>
      </c>
      <c r="AH145" s="73">
        <v>22</v>
      </c>
      <c r="AI145" s="71"/>
      <c r="AJ145" s="281">
        <v>11109</v>
      </c>
      <c r="AK145" s="281"/>
      <c r="AL145" s="71"/>
    </row>
    <row r="146" spans="1:38" s="54" customFormat="1" ht="95.4" customHeight="1" x14ac:dyDescent="0.2">
      <c r="A146" s="206"/>
      <c r="B146" s="57">
        <v>147</v>
      </c>
      <c r="C146" s="219" t="s">
        <v>1655</v>
      </c>
      <c r="D146" s="114" t="s">
        <v>614</v>
      </c>
      <c r="E146" s="114" t="s">
        <v>19</v>
      </c>
      <c r="F146" s="114" t="s">
        <v>602</v>
      </c>
      <c r="G146" s="114" t="s">
        <v>615</v>
      </c>
      <c r="H146" s="246" t="s">
        <v>1766</v>
      </c>
      <c r="I146" s="251" t="s">
        <v>31</v>
      </c>
      <c r="J146" s="219" t="s">
        <v>1537</v>
      </c>
      <c r="K146" s="219" t="s">
        <v>1782</v>
      </c>
      <c r="L146" s="113">
        <v>54</v>
      </c>
      <c r="M146" s="238" t="s">
        <v>1658</v>
      </c>
      <c r="N146" s="114"/>
      <c r="O146" s="114"/>
      <c r="P146" s="114"/>
      <c r="Q146" s="239">
        <v>43739</v>
      </c>
      <c r="R146" s="239">
        <v>43739</v>
      </c>
      <c r="S146" s="114" t="s">
        <v>1659</v>
      </c>
      <c r="T146" s="219" t="s">
        <v>1660</v>
      </c>
      <c r="U146" s="114" t="s">
        <v>1661</v>
      </c>
      <c r="V146" s="239">
        <v>43735</v>
      </c>
      <c r="W146" s="323"/>
      <c r="X146" s="327"/>
      <c r="Y146" s="25" t="s">
        <v>982</v>
      </c>
      <c r="Z146" s="25"/>
      <c r="AA146" s="211"/>
      <c r="AB146" s="211"/>
      <c r="AC146" s="25"/>
      <c r="AE146" s="71"/>
      <c r="AF146" s="71"/>
      <c r="AG146" s="209">
        <v>43739</v>
      </c>
      <c r="AH146" s="152">
        <f>L146</f>
        <v>54</v>
      </c>
      <c r="AJ146" s="281">
        <v>11109</v>
      </c>
      <c r="AK146" s="36"/>
    </row>
    <row r="147" spans="1:38" s="54" customFormat="1" ht="114" customHeight="1" x14ac:dyDescent="0.2">
      <c r="A147" s="268">
        <v>9</v>
      </c>
      <c r="B147" s="57">
        <v>3</v>
      </c>
      <c r="C147" s="75" t="s">
        <v>1038</v>
      </c>
      <c r="D147" s="59" t="s">
        <v>50</v>
      </c>
      <c r="E147" s="59" t="s">
        <v>71</v>
      </c>
      <c r="F147" s="59" t="s">
        <v>51</v>
      </c>
      <c r="G147" s="60" t="s">
        <v>52</v>
      </c>
      <c r="H147" s="214" t="s">
        <v>1665</v>
      </c>
      <c r="I147" s="60" t="s">
        <v>32</v>
      </c>
      <c r="J147" s="114" t="s">
        <v>1039</v>
      </c>
      <c r="K147" s="60" t="s">
        <v>72</v>
      </c>
      <c r="L147" s="62">
        <v>50</v>
      </c>
      <c r="M147" s="63" t="s">
        <v>73</v>
      </c>
      <c r="N147" s="77" t="s">
        <v>74</v>
      </c>
      <c r="O147" s="82" t="s">
        <v>75</v>
      </c>
      <c r="P147" s="5" t="s">
        <v>1545</v>
      </c>
      <c r="Q147" s="89">
        <v>33117</v>
      </c>
      <c r="R147" s="63" t="s">
        <v>56</v>
      </c>
      <c r="S147" s="64" t="s">
        <v>76</v>
      </c>
      <c r="T147" s="64" t="s">
        <v>77</v>
      </c>
      <c r="U147" s="65" t="s">
        <v>78</v>
      </c>
      <c r="V147" s="79" t="s">
        <v>79</v>
      </c>
      <c r="W147" s="318" t="s">
        <v>39</v>
      </c>
      <c r="X147" s="142"/>
      <c r="Y147" s="328" t="s">
        <v>1041</v>
      </c>
      <c r="Z147" s="268" t="s">
        <v>1042</v>
      </c>
      <c r="AA147" s="331" t="s">
        <v>26</v>
      </c>
      <c r="AB147" s="271"/>
      <c r="AC147" s="268"/>
      <c r="AD147" s="71"/>
      <c r="AE147" s="71" t="str">
        <f t="shared" ref="AE147:AE154" si="12">LEFT(Y:Y,3)</f>
        <v>339</v>
      </c>
      <c r="AF147" s="71" t="str">
        <f>IF(OR(AE147=330,AE147=338),"区内特別郵便","")</f>
        <v/>
      </c>
      <c r="AG147" s="72">
        <v>33117</v>
      </c>
      <c r="AH147" s="73">
        <v>50</v>
      </c>
      <c r="AI147" s="71"/>
      <c r="AJ147" s="281">
        <v>11110</v>
      </c>
      <c r="AK147" s="280" t="s">
        <v>1833</v>
      </c>
      <c r="AL147" s="281">
        <v>11103</v>
      </c>
    </row>
    <row r="148" spans="1:38" s="54" customFormat="1" ht="114" customHeight="1" x14ac:dyDescent="0.2">
      <c r="A148" s="268">
        <v>243</v>
      </c>
      <c r="B148" s="57">
        <v>68</v>
      </c>
      <c r="C148" s="114" t="s">
        <v>419</v>
      </c>
      <c r="D148" s="112" t="s">
        <v>50</v>
      </c>
      <c r="E148" s="112" t="s">
        <v>19</v>
      </c>
      <c r="F148" s="112" t="s">
        <v>51</v>
      </c>
      <c r="G148" s="99" t="s">
        <v>52</v>
      </c>
      <c r="H148" s="214" t="s">
        <v>1717</v>
      </c>
      <c r="I148" s="99" t="s">
        <v>32</v>
      </c>
      <c r="J148" s="114" t="s">
        <v>420</v>
      </c>
      <c r="K148" s="77" t="s">
        <v>1230</v>
      </c>
      <c r="L148" s="113">
        <v>51</v>
      </c>
      <c r="M148" s="76" t="s">
        <v>421</v>
      </c>
      <c r="N148" s="82" t="s">
        <v>422</v>
      </c>
      <c r="O148" s="82" t="s">
        <v>95</v>
      </c>
      <c r="P148" s="5" t="s">
        <v>1589</v>
      </c>
      <c r="Q148" s="223">
        <v>40695</v>
      </c>
      <c r="R148" s="76" t="s">
        <v>1231</v>
      </c>
      <c r="S148" s="65" t="s">
        <v>423</v>
      </c>
      <c r="T148" s="65" t="s">
        <v>424</v>
      </c>
      <c r="U148" s="65" t="s">
        <v>157</v>
      </c>
      <c r="V148" s="63" t="s">
        <v>1232</v>
      </c>
      <c r="W148" s="318" t="s">
        <v>39</v>
      </c>
      <c r="X148" s="325" t="s">
        <v>1233</v>
      </c>
      <c r="Y148" s="268" t="s">
        <v>1234</v>
      </c>
      <c r="Z148" s="268" t="s">
        <v>1235</v>
      </c>
      <c r="AA148" s="271"/>
      <c r="AB148" s="271"/>
      <c r="AC148" s="268"/>
      <c r="AD148" s="71"/>
      <c r="AE148" s="71" t="str">
        <f t="shared" si="12"/>
        <v>339</v>
      </c>
      <c r="AF148" s="71" t="str">
        <f t="shared" ref="AF148:AF154" si="13">IF(OR(AE148="330",AE148="338"),"区内特別郵便","")</f>
        <v/>
      </c>
      <c r="AG148" s="72">
        <v>40695</v>
      </c>
      <c r="AH148" s="73">
        <v>51</v>
      </c>
      <c r="AI148" s="71"/>
      <c r="AJ148" s="281">
        <v>11110</v>
      </c>
      <c r="AK148" s="281"/>
      <c r="AL148" s="71"/>
    </row>
    <row r="149" spans="1:38" s="54" customFormat="1" ht="114" customHeight="1" x14ac:dyDescent="0.2">
      <c r="A149" s="90"/>
      <c r="B149" s="57">
        <v>101</v>
      </c>
      <c r="C149" s="75" t="s">
        <v>570</v>
      </c>
      <c r="D149" s="59" t="s">
        <v>50</v>
      </c>
      <c r="E149" s="59" t="s">
        <v>19</v>
      </c>
      <c r="F149" s="59" t="s">
        <v>183</v>
      </c>
      <c r="G149" s="99" t="s">
        <v>52</v>
      </c>
      <c r="H149" s="214" t="s">
        <v>1746</v>
      </c>
      <c r="I149" s="99" t="s">
        <v>32</v>
      </c>
      <c r="J149" s="114" t="s">
        <v>571</v>
      </c>
      <c r="K149" s="77" t="s">
        <v>911</v>
      </c>
      <c r="L149" s="62">
        <v>47</v>
      </c>
      <c r="M149" s="63" t="s">
        <v>572</v>
      </c>
      <c r="N149" s="78" t="s">
        <v>35</v>
      </c>
      <c r="O149" s="78" t="s">
        <v>1</v>
      </c>
      <c r="P149" s="2" t="s">
        <v>843</v>
      </c>
      <c r="Q149" s="221">
        <v>41699</v>
      </c>
      <c r="R149" s="63" t="s">
        <v>996</v>
      </c>
      <c r="S149" s="65" t="s">
        <v>573</v>
      </c>
      <c r="T149" s="64" t="s">
        <v>574</v>
      </c>
      <c r="U149" s="64" t="s">
        <v>575</v>
      </c>
      <c r="V149" s="79" t="s">
        <v>576</v>
      </c>
      <c r="W149" s="318" t="s">
        <v>39</v>
      </c>
      <c r="X149" s="142"/>
      <c r="Y149" s="268" t="s">
        <v>997</v>
      </c>
      <c r="Z149" s="268" t="s">
        <v>912</v>
      </c>
      <c r="AA149" s="271"/>
      <c r="AB149" s="271"/>
      <c r="AC149" s="268" t="s">
        <v>819</v>
      </c>
      <c r="AD149" s="71"/>
      <c r="AE149" s="71" t="str">
        <f t="shared" si="12"/>
        <v>339</v>
      </c>
      <c r="AF149" s="71" t="str">
        <f t="shared" si="13"/>
        <v/>
      </c>
      <c r="AG149" s="72">
        <v>41699</v>
      </c>
      <c r="AH149" s="73">
        <v>47</v>
      </c>
      <c r="AI149" s="71"/>
      <c r="AJ149" s="281">
        <v>11110</v>
      </c>
      <c r="AK149" s="281"/>
      <c r="AL149" s="71"/>
    </row>
    <row r="150" spans="1:38" s="54" customFormat="1" ht="114" customHeight="1" x14ac:dyDescent="0.2">
      <c r="A150" s="71"/>
      <c r="B150" s="57">
        <v>105</v>
      </c>
      <c r="C150" s="75" t="s">
        <v>1379</v>
      </c>
      <c r="D150" s="59" t="s">
        <v>50</v>
      </c>
      <c r="E150" s="59" t="s">
        <v>81</v>
      </c>
      <c r="F150" s="59" t="s">
        <v>183</v>
      </c>
      <c r="G150" s="99" t="s">
        <v>52</v>
      </c>
      <c r="H150" s="214" t="s">
        <v>1750</v>
      </c>
      <c r="I150" s="99" t="s">
        <v>32</v>
      </c>
      <c r="J150" s="114" t="s">
        <v>590</v>
      </c>
      <c r="K150" s="77" t="s">
        <v>1380</v>
      </c>
      <c r="L150" s="62">
        <v>80</v>
      </c>
      <c r="M150" s="63" t="s">
        <v>1381</v>
      </c>
      <c r="N150" s="78" t="s">
        <v>35</v>
      </c>
      <c r="O150" s="78" t="s">
        <v>1</v>
      </c>
      <c r="P150" s="2" t="s">
        <v>1609</v>
      </c>
      <c r="Q150" s="221">
        <v>41760</v>
      </c>
      <c r="R150" s="63" t="s">
        <v>1375</v>
      </c>
      <c r="S150" s="65" t="s">
        <v>591</v>
      </c>
      <c r="T150" s="64" t="s">
        <v>592</v>
      </c>
      <c r="U150" s="64" t="s">
        <v>593</v>
      </c>
      <c r="V150" s="79" t="s">
        <v>1337</v>
      </c>
      <c r="W150" s="63" t="s">
        <v>39</v>
      </c>
      <c r="X150" s="80"/>
      <c r="Y150" s="268" t="s">
        <v>1382</v>
      </c>
      <c r="Z150" s="268" t="s">
        <v>1383</v>
      </c>
      <c r="AA150" s="271"/>
      <c r="AB150" s="271"/>
      <c r="AC150" s="268" t="s">
        <v>819</v>
      </c>
      <c r="AD150" s="71"/>
      <c r="AE150" s="71" t="str">
        <f t="shared" si="12"/>
        <v>339</v>
      </c>
      <c r="AF150" s="71" t="str">
        <f t="shared" si="13"/>
        <v/>
      </c>
      <c r="AG150" s="72">
        <v>41760</v>
      </c>
      <c r="AH150" s="73">
        <v>80</v>
      </c>
      <c r="AI150" s="71"/>
      <c r="AJ150" s="281">
        <v>11110</v>
      </c>
      <c r="AK150" s="281"/>
      <c r="AL150" s="71"/>
    </row>
    <row r="151" spans="1:38" s="54" customFormat="1" ht="114" customHeight="1" x14ac:dyDescent="0.2">
      <c r="A151" s="71"/>
      <c r="B151" s="57">
        <v>108</v>
      </c>
      <c r="C151" s="75" t="s">
        <v>601</v>
      </c>
      <c r="D151" s="59" t="s">
        <v>699</v>
      </c>
      <c r="E151" s="59" t="s">
        <v>19</v>
      </c>
      <c r="F151" s="112" t="s">
        <v>602</v>
      </c>
      <c r="G151" s="60" t="s">
        <v>547</v>
      </c>
      <c r="H151" s="214" t="s">
        <v>39</v>
      </c>
      <c r="I151" s="99" t="s">
        <v>32</v>
      </c>
      <c r="J151" s="114" t="s">
        <v>603</v>
      </c>
      <c r="K151" s="77" t="s">
        <v>1394</v>
      </c>
      <c r="L151" s="62">
        <v>57</v>
      </c>
      <c r="M151" s="76" t="s">
        <v>961</v>
      </c>
      <c r="N151" s="82" t="s">
        <v>564</v>
      </c>
      <c r="O151" s="122" t="s">
        <v>540</v>
      </c>
      <c r="P151" s="2" t="s">
        <v>1611</v>
      </c>
      <c r="Q151" s="221">
        <v>41944</v>
      </c>
      <c r="R151" s="63" t="s">
        <v>1395</v>
      </c>
      <c r="S151" s="64" t="s">
        <v>604</v>
      </c>
      <c r="T151" s="65" t="s">
        <v>815</v>
      </c>
      <c r="U151" s="65" t="s">
        <v>816</v>
      </c>
      <c r="V151" s="107" t="s">
        <v>1396</v>
      </c>
      <c r="W151" s="63" t="s">
        <v>39</v>
      </c>
      <c r="X151" s="80"/>
      <c r="Y151" s="268" t="s">
        <v>1234</v>
      </c>
      <c r="Z151" s="268" t="s">
        <v>1397</v>
      </c>
      <c r="AA151" s="271"/>
      <c r="AB151" s="271"/>
      <c r="AC151" s="271"/>
      <c r="AD151" s="71"/>
      <c r="AE151" s="71" t="str">
        <f t="shared" si="12"/>
        <v>339</v>
      </c>
      <c r="AF151" s="71" t="str">
        <f t="shared" si="13"/>
        <v/>
      </c>
      <c r="AG151" s="72">
        <v>41944</v>
      </c>
      <c r="AH151" s="73">
        <v>57</v>
      </c>
      <c r="AI151" s="71"/>
      <c r="AJ151" s="281">
        <v>11110</v>
      </c>
      <c r="AK151" s="281"/>
      <c r="AL151" s="71"/>
    </row>
    <row r="152" spans="1:38" s="54" customFormat="1" ht="114" customHeight="1" x14ac:dyDescent="0.2">
      <c r="A152" s="71"/>
      <c r="B152" s="57">
        <v>111</v>
      </c>
      <c r="C152" s="75" t="s">
        <v>613</v>
      </c>
      <c r="D152" s="59" t="s">
        <v>614</v>
      </c>
      <c r="E152" s="59" t="s">
        <v>19</v>
      </c>
      <c r="F152" s="112" t="s">
        <v>602</v>
      </c>
      <c r="G152" s="60" t="s">
        <v>615</v>
      </c>
      <c r="H152" s="214" t="s">
        <v>1754</v>
      </c>
      <c r="I152" s="99" t="s">
        <v>32</v>
      </c>
      <c r="J152" s="114" t="s">
        <v>616</v>
      </c>
      <c r="K152" s="77" t="s">
        <v>1408</v>
      </c>
      <c r="L152" s="62">
        <v>39</v>
      </c>
      <c r="M152" s="76" t="s">
        <v>961</v>
      </c>
      <c r="N152" s="82" t="s">
        <v>35</v>
      </c>
      <c r="O152" s="78" t="s">
        <v>1</v>
      </c>
      <c r="P152" s="2" t="s">
        <v>1614</v>
      </c>
      <c r="Q152" s="221">
        <v>42095</v>
      </c>
      <c r="R152" s="127">
        <v>42095</v>
      </c>
      <c r="S152" s="64" t="s">
        <v>617</v>
      </c>
      <c r="T152" s="65" t="s">
        <v>618</v>
      </c>
      <c r="U152" s="65" t="s">
        <v>619</v>
      </c>
      <c r="V152" s="128">
        <v>41785</v>
      </c>
      <c r="W152" s="128"/>
      <c r="X152" s="80"/>
      <c r="Y152" s="268" t="s">
        <v>1409</v>
      </c>
      <c r="Z152" s="268" t="s">
        <v>1410</v>
      </c>
      <c r="AA152" s="271"/>
      <c r="AB152" s="271"/>
      <c r="AC152" s="268" t="s">
        <v>819</v>
      </c>
      <c r="AD152" s="71"/>
      <c r="AE152" s="71" t="str">
        <f t="shared" si="12"/>
        <v>339</v>
      </c>
      <c r="AF152" s="71" t="str">
        <f t="shared" si="13"/>
        <v/>
      </c>
      <c r="AG152" s="72">
        <v>42095</v>
      </c>
      <c r="AH152" s="73">
        <v>39</v>
      </c>
      <c r="AI152" s="71"/>
      <c r="AJ152" s="281">
        <v>11110</v>
      </c>
      <c r="AK152" s="281"/>
      <c r="AL152" s="71"/>
    </row>
    <row r="153" spans="1:38" s="54" customFormat="1" ht="114" customHeight="1" x14ac:dyDescent="0.2">
      <c r="A153" s="71"/>
      <c r="B153" s="57">
        <v>127</v>
      </c>
      <c r="C153" s="75" t="s">
        <v>1459</v>
      </c>
      <c r="D153" s="59" t="s">
        <v>15</v>
      </c>
      <c r="E153" s="59" t="s">
        <v>81</v>
      </c>
      <c r="F153" s="112" t="s">
        <v>734</v>
      </c>
      <c r="G153" s="60" t="s">
        <v>118</v>
      </c>
      <c r="H153" s="214" t="s">
        <v>39</v>
      </c>
      <c r="I153" s="99" t="s">
        <v>32</v>
      </c>
      <c r="J153" s="114" t="s">
        <v>735</v>
      </c>
      <c r="K153" s="77" t="s">
        <v>1460</v>
      </c>
      <c r="L153" s="62">
        <v>8</v>
      </c>
      <c r="M153" s="76" t="s">
        <v>736</v>
      </c>
      <c r="N153" s="82" t="s">
        <v>35</v>
      </c>
      <c r="O153" s="82" t="s">
        <v>39</v>
      </c>
      <c r="P153" s="2" t="s">
        <v>1624</v>
      </c>
      <c r="Q153" s="221">
        <v>42614</v>
      </c>
      <c r="R153" s="127">
        <v>42614</v>
      </c>
      <c r="S153" s="64" t="s">
        <v>738</v>
      </c>
      <c r="T153" s="65" t="s">
        <v>739</v>
      </c>
      <c r="U153" s="65" t="s">
        <v>740</v>
      </c>
      <c r="V153" s="128">
        <v>42590</v>
      </c>
      <c r="W153" s="128"/>
      <c r="X153" s="80"/>
      <c r="Y153" s="268" t="s">
        <v>1461</v>
      </c>
      <c r="Z153" s="268" t="s">
        <v>1462</v>
      </c>
      <c r="AA153" s="271"/>
      <c r="AB153" s="271"/>
      <c r="AC153" s="271"/>
      <c r="AD153" s="71"/>
      <c r="AE153" s="71" t="str">
        <f t="shared" si="12"/>
        <v>339</v>
      </c>
      <c r="AF153" s="71" t="str">
        <f t="shared" si="13"/>
        <v/>
      </c>
      <c r="AG153" s="72">
        <v>42614</v>
      </c>
      <c r="AH153" s="73">
        <v>8</v>
      </c>
      <c r="AI153" s="71"/>
      <c r="AJ153" s="281">
        <v>11110</v>
      </c>
      <c r="AK153" s="281"/>
      <c r="AL153" s="71"/>
    </row>
    <row r="154" spans="1:38" s="248" customFormat="1" ht="62.25" customHeight="1" x14ac:dyDescent="0.2">
      <c r="A154" s="91"/>
      <c r="B154" s="57">
        <v>138</v>
      </c>
      <c r="C154" s="75" t="s">
        <v>776</v>
      </c>
      <c r="D154" s="60" t="s">
        <v>614</v>
      </c>
      <c r="E154" s="60" t="s">
        <v>81</v>
      </c>
      <c r="F154" s="77" t="s">
        <v>602</v>
      </c>
      <c r="G154" s="60" t="s">
        <v>615</v>
      </c>
      <c r="H154" s="214" t="s">
        <v>1770</v>
      </c>
      <c r="I154" s="57" t="s">
        <v>32</v>
      </c>
      <c r="J154" s="75" t="s">
        <v>862</v>
      </c>
      <c r="K154" s="60" t="s">
        <v>969</v>
      </c>
      <c r="L154" s="62">
        <v>65</v>
      </c>
      <c r="M154" s="63" t="s">
        <v>777</v>
      </c>
      <c r="N154" s="60" t="s">
        <v>823</v>
      </c>
      <c r="O154" s="60" t="s">
        <v>163</v>
      </c>
      <c r="P154" s="2" t="s">
        <v>824</v>
      </c>
      <c r="Q154" s="89">
        <v>43282</v>
      </c>
      <c r="R154" s="145">
        <v>43282</v>
      </c>
      <c r="S154" s="60" t="s">
        <v>778</v>
      </c>
      <c r="T154" s="60" t="s">
        <v>779</v>
      </c>
      <c r="U154" s="60" t="s">
        <v>780</v>
      </c>
      <c r="V154" s="145">
        <v>42898</v>
      </c>
      <c r="W154" s="79"/>
      <c r="X154" s="57"/>
      <c r="Y154" s="57" t="s">
        <v>781</v>
      </c>
      <c r="Z154" s="57"/>
      <c r="AA154" s="333"/>
      <c r="AB154" s="333"/>
      <c r="AC154" s="271"/>
      <c r="AD154" s="71"/>
      <c r="AE154" s="71" t="str">
        <f t="shared" si="12"/>
        <v>339</v>
      </c>
      <c r="AF154" s="71" t="str">
        <f t="shared" si="13"/>
        <v/>
      </c>
      <c r="AG154" s="72">
        <v>43282</v>
      </c>
      <c r="AH154" s="73">
        <v>65</v>
      </c>
      <c r="AI154" s="71"/>
      <c r="AJ154" s="281">
        <v>11110</v>
      </c>
      <c r="AK154" s="281"/>
      <c r="AL154" s="71"/>
    </row>
    <row r="155" spans="1:38" s="71" customFormat="1" ht="62.25" customHeight="1" x14ac:dyDescent="0.2">
      <c r="A155" s="57"/>
      <c r="B155" s="57">
        <v>11</v>
      </c>
      <c r="C155" s="75"/>
      <c r="D155" s="212"/>
      <c r="E155" s="59"/>
      <c r="F155" s="59"/>
      <c r="G155" s="213"/>
      <c r="H155" s="214"/>
      <c r="I155" s="60"/>
      <c r="J155" s="114"/>
      <c r="K155" s="60"/>
      <c r="L155" s="62"/>
      <c r="M155" s="63"/>
      <c r="N155" s="87"/>
      <c r="O155" s="78"/>
      <c r="P155" s="2"/>
      <c r="Q155" s="221"/>
      <c r="R155" s="63"/>
      <c r="S155" s="64"/>
      <c r="T155" s="64"/>
      <c r="U155" s="65"/>
      <c r="V155" s="79"/>
      <c r="W155" s="63"/>
      <c r="X155" s="80"/>
      <c r="Y155" s="68"/>
      <c r="Z155" s="89"/>
      <c r="AA155" s="271"/>
      <c r="AB155" s="271"/>
      <c r="AC155" s="271"/>
      <c r="AG155" s="72"/>
      <c r="AH155" s="73"/>
      <c r="AJ155" s="281" t="e">
        <v>#N/A</v>
      </c>
      <c r="AK155" s="281"/>
    </row>
    <row r="156" spans="1:38" ht="17.399999999999999" customHeight="1" x14ac:dyDescent="0.2">
      <c r="B156" s="153"/>
      <c r="C156" s="154"/>
      <c r="D156" s="155"/>
      <c r="E156" s="155"/>
      <c r="F156" s="155"/>
      <c r="G156" s="153"/>
      <c r="H156" s="241"/>
      <c r="I156" s="153"/>
      <c r="J156" s="263"/>
      <c r="K156" s="156"/>
      <c r="L156" s="155"/>
      <c r="M156" s="157"/>
      <c r="N156" s="156"/>
      <c r="O156" s="156"/>
      <c r="P156" s="156"/>
      <c r="Q156" s="158"/>
      <c r="R156" s="158"/>
      <c r="S156" s="159"/>
      <c r="T156" s="159"/>
      <c r="U156" s="159"/>
      <c r="V156" s="160"/>
      <c r="W156" s="160"/>
      <c r="X156" s="155"/>
      <c r="AE156" s="71" t="str">
        <f t="shared" ref="AE156:AE162" si="14">LEFT(Y:Y,3)</f>
        <v/>
      </c>
      <c r="AF156" s="71" t="str">
        <f t="shared" ref="AF156:AF162" si="15">IF(OR(AE156="330",AE156="338"),"区内特別郵便","")</f>
        <v/>
      </c>
      <c r="AH156" s="161"/>
      <c r="AJ156" s="281"/>
    </row>
    <row r="157" spans="1:38" ht="24.75" customHeight="1" x14ac:dyDescent="0.2">
      <c r="A157" s="30" t="s">
        <v>668</v>
      </c>
      <c r="B157" s="162"/>
      <c r="C157" s="163" t="s">
        <v>669</v>
      </c>
      <c r="D157" s="162"/>
      <c r="E157" s="162"/>
      <c r="F157" s="162"/>
      <c r="G157" s="162"/>
      <c r="H157" s="164"/>
      <c r="I157" s="162"/>
      <c r="J157" s="264"/>
      <c r="K157" s="162"/>
      <c r="L157" s="162"/>
      <c r="M157" s="162"/>
      <c r="N157" s="162"/>
      <c r="O157" s="162"/>
      <c r="P157" s="162"/>
      <c r="Q157" s="164"/>
      <c r="R157" s="162"/>
      <c r="S157" s="162"/>
      <c r="T157" s="162"/>
      <c r="U157" s="162"/>
      <c r="V157" s="162"/>
      <c r="W157" s="162"/>
      <c r="X157" s="162"/>
      <c r="AE157" s="71" t="str">
        <f t="shared" si="14"/>
        <v/>
      </c>
      <c r="AF157" s="71" t="str">
        <f t="shared" si="15"/>
        <v/>
      </c>
      <c r="AG157" s="161"/>
      <c r="AH157" s="161"/>
      <c r="AJ157" s="281"/>
    </row>
    <row r="158" spans="1:38" ht="24.6" customHeight="1" x14ac:dyDescent="0.2">
      <c r="A158" s="30"/>
      <c r="B158" s="162"/>
      <c r="C158" s="163"/>
      <c r="D158" s="162"/>
      <c r="E158" s="162"/>
      <c r="F158" s="162"/>
      <c r="G158" s="162"/>
      <c r="H158" s="164"/>
      <c r="I158" s="162"/>
      <c r="J158" s="264"/>
      <c r="K158" s="162"/>
      <c r="L158" s="162"/>
      <c r="M158" s="162"/>
      <c r="N158" s="162"/>
      <c r="O158" s="162"/>
      <c r="P158" s="162"/>
      <c r="Q158" s="164"/>
      <c r="R158" s="162"/>
      <c r="S158" s="162"/>
      <c r="T158" s="162"/>
      <c r="U158" s="162"/>
      <c r="V158" s="162"/>
      <c r="W158" s="162"/>
      <c r="X158" s="162"/>
      <c r="AE158" s="71" t="str">
        <f t="shared" si="14"/>
        <v/>
      </c>
      <c r="AF158" s="71" t="str">
        <f t="shared" si="15"/>
        <v/>
      </c>
      <c r="AH158" s="161"/>
      <c r="AJ158" s="281"/>
    </row>
    <row r="159" spans="1:38" x14ac:dyDescent="0.2">
      <c r="H159" s="242"/>
      <c r="X159" s="29"/>
      <c r="AE159" s="71" t="str">
        <f t="shared" si="14"/>
        <v/>
      </c>
      <c r="AF159" s="71" t="str">
        <f t="shared" si="15"/>
        <v/>
      </c>
      <c r="AH159" s="161"/>
      <c r="AJ159" s="281"/>
    </row>
    <row r="160" spans="1:38" ht="21" x14ac:dyDescent="0.2">
      <c r="C160" s="38" t="s">
        <v>670</v>
      </c>
      <c r="H160" s="242"/>
      <c r="X160" s="29"/>
      <c r="AE160" s="71" t="str">
        <f t="shared" si="14"/>
        <v/>
      </c>
      <c r="AF160" s="71" t="str">
        <f t="shared" si="15"/>
        <v/>
      </c>
      <c r="AH160" s="161"/>
      <c r="AJ160" s="281"/>
    </row>
    <row r="161" spans="1:37" s="54" customFormat="1" ht="54.9" customHeight="1" thickBot="1" x14ac:dyDescent="0.25">
      <c r="A161" s="44" t="s">
        <v>21</v>
      </c>
      <c r="B161" s="45"/>
      <c r="C161" s="45" t="s">
        <v>41</v>
      </c>
      <c r="D161" s="46" t="s">
        <v>3</v>
      </c>
      <c r="E161" s="46" t="s">
        <v>20</v>
      </c>
      <c r="F161" s="46" t="s">
        <v>4</v>
      </c>
      <c r="G161" s="45" t="s">
        <v>5</v>
      </c>
      <c r="H161" s="243" t="s">
        <v>37</v>
      </c>
      <c r="I161" s="48"/>
      <c r="J161" s="256" t="s">
        <v>932</v>
      </c>
      <c r="K161" s="45" t="s">
        <v>6</v>
      </c>
      <c r="L161" s="49" t="s">
        <v>7</v>
      </c>
      <c r="M161" s="50" t="s">
        <v>8</v>
      </c>
      <c r="N161" s="45" t="s">
        <v>43</v>
      </c>
      <c r="O161" s="45" t="s">
        <v>44</v>
      </c>
      <c r="P161" s="45"/>
      <c r="Q161" s="50" t="s">
        <v>9</v>
      </c>
      <c r="R161" s="50" t="s">
        <v>36</v>
      </c>
      <c r="S161" s="45" t="s">
        <v>10</v>
      </c>
      <c r="T161" s="45" t="s">
        <v>1816</v>
      </c>
      <c r="U161" s="45" t="s">
        <v>1818</v>
      </c>
      <c r="V161" s="50" t="s">
        <v>13</v>
      </c>
      <c r="W161" s="50" t="s">
        <v>40</v>
      </c>
      <c r="X161" s="50" t="s">
        <v>14</v>
      </c>
      <c r="Y161" s="51" t="s">
        <v>22</v>
      </c>
      <c r="Z161" s="51" t="s">
        <v>34</v>
      </c>
      <c r="AA161" s="52" t="s">
        <v>48</v>
      </c>
      <c r="AB161" s="53"/>
      <c r="AC161" s="51" t="s">
        <v>818</v>
      </c>
      <c r="AE161" s="71" t="str">
        <f t="shared" si="14"/>
        <v>郵便番</v>
      </c>
      <c r="AF161" s="71" t="str">
        <f t="shared" si="15"/>
        <v/>
      </c>
      <c r="AG161" s="151"/>
      <c r="AH161" s="152" t="s">
        <v>7</v>
      </c>
      <c r="AJ161" s="281"/>
      <c r="AK161" s="36"/>
    </row>
    <row r="162" spans="1:37" ht="70.2" customHeight="1" x14ac:dyDescent="0.2">
      <c r="B162" s="51">
        <v>1</v>
      </c>
      <c r="C162" s="75" t="s">
        <v>671</v>
      </c>
      <c r="D162" s="166" t="s">
        <v>50</v>
      </c>
      <c r="E162" s="166" t="s">
        <v>19</v>
      </c>
      <c r="F162" s="166" t="s">
        <v>167</v>
      </c>
      <c r="G162" s="167" t="s">
        <v>672</v>
      </c>
      <c r="H162" s="247" t="s">
        <v>1771</v>
      </c>
      <c r="I162" s="168" t="s">
        <v>28</v>
      </c>
      <c r="J162" s="258" t="s">
        <v>1495</v>
      </c>
      <c r="K162" s="77" t="s">
        <v>1496</v>
      </c>
      <c r="L162" s="169">
        <v>29</v>
      </c>
      <c r="M162" s="170" t="s">
        <v>673</v>
      </c>
      <c r="N162" s="78" t="s">
        <v>674</v>
      </c>
      <c r="O162" s="78" t="s">
        <v>1497</v>
      </c>
      <c r="P162" s="78"/>
      <c r="Q162" s="63" t="s">
        <v>954</v>
      </c>
      <c r="R162" s="63" t="s">
        <v>39</v>
      </c>
      <c r="S162" s="171" t="s">
        <v>675</v>
      </c>
      <c r="T162" s="172" t="s">
        <v>676</v>
      </c>
      <c r="U162" s="171" t="s">
        <v>677</v>
      </c>
      <c r="V162" s="173" t="s">
        <v>1498</v>
      </c>
      <c r="W162" s="173" t="s">
        <v>39</v>
      </c>
      <c r="X162" s="174" t="s">
        <v>0</v>
      </c>
      <c r="Y162" s="175" t="s">
        <v>1499</v>
      </c>
      <c r="Z162" s="57" t="s">
        <v>1500</v>
      </c>
      <c r="AA162" s="176"/>
      <c r="AB162" s="177"/>
      <c r="AC162" s="51"/>
      <c r="AE162" s="71" t="str">
        <f t="shared" si="14"/>
        <v>338</v>
      </c>
      <c r="AF162" s="71" t="str">
        <f t="shared" si="15"/>
        <v>区内特別郵便</v>
      </c>
      <c r="AG162" s="37">
        <v>41214</v>
      </c>
      <c r="AH162" s="161">
        <v>29</v>
      </c>
      <c r="AJ162" s="281" t="e">
        <f t="shared" ref="AJ162" si="16">VLOOKUP(I162,$AK$4:$AL$13,2,0)</f>
        <v>#N/A</v>
      </c>
    </row>
    <row r="163" spans="1:37" s="178" customFormat="1" ht="15.6" x14ac:dyDescent="0.2">
      <c r="B163" s="179"/>
      <c r="C163" s="180" t="s">
        <v>933</v>
      </c>
      <c r="D163" s="181"/>
      <c r="E163" s="181"/>
      <c r="F163" s="181"/>
      <c r="G163" s="181"/>
      <c r="H163" s="181"/>
      <c r="I163" s="181"/>
      <c r="J163" s="265"/>
      <c r="K163" s="181"/>
      <c r="L163" s="181"/>
      <c r="M163" s="181"/>
      <c r="N163" s="181"/>
      <c r="O163" s="181"/>
      <c r="P163" s="181"/>
      <c r="Q163" s="182"/>
      <c r="R163" s="183"/>
      <c r="S163" s="184"/>
      <c r="T163" s="184"/>
      <c r="U163" s="184"/>
      <c r="V163" s="185"/>
      <c r="W163" s="185"/>
      <c r="X163" s="179"/>
      <c r="Y163" s="186"/>
      <c r="Z163" s="186"/>
      <c r="AC163" s="186"/>
      <c r="AG163" s="187"/>
      <c r="AK163" s="186"/>
    </row>
    <row r="164" spans="1:37" s="178" customFormat="1" ht="15.6" x14ac:dyDescent="0.2">
      <c r="B164" s="179"/>
      <c r="C164" s="163" t="s">
        <v>1501</v>
      </c>
      <c r="D164" s="188"/>
      <c r="E164" s="188"/>
      <c r="F164" s="188"/>
      <c r="G164" s="188"/>
      <c r="H164" s="188"/>
      <c r="I164" s="188"/>
      <c r="J164" s="188"/>
      <c r="K164" s="188"/>
      <c r="L164" s="188"/>
      <c r="M164" s="188"/>
      <c r="N164" s="188"/>
      <c r="U164" s="184"/>
      <c r="V164" s="185"/>
      <c r="W164" s="185"/>
      <c r="X164" s="179"/>
      <c r="Y164" s="186"/>
      <c r="Z164" s="186"/>
      <c r="AC164" s="186"/>
      <c r="AG164" s="187"/>
      <c r="AK164" s="186"/>
    </row>
    <row r="165" spans="1:37" x14ac:dyDescent="0.2">
      <c r="C165" s="189" t="s">
        <v>1502</v>
      </c>
      <c r="V165" s="33"/>
      <c r="X165" s="34"/>
      <c r="Y165" s="29"/>
      <c r="AA165" s="36"/>
      <c r="AC165" s="26"/>
      <c r="AD165" s="36"/>
    </row>
    <row r="166" spans="1:37" x14ac:dyDescent="0.2">
      <c r="C166" s="189"/>
      <c r="V166" s="33"/>
      <c r="X166" s="34"/>
      <c r="Y166" s="29"/>
      <c r="AA166" s="36"/>
      <c r="AC166" s="26"/>
    </row>
    <row r="167" spans="1:37" x14ac:dyDescent="0.2">
      <c r="C167" s="189"/>
      <c r="V167" s="33"/>
      <c r="X167" s="34"/>
      <c r="Y167" s="29"/>
      <c r="AA167" s="36"/>
      <c r="AC167" s="26"/>
    </row>
    <row r="168" spans="1:37" x14ac:dyDescent="0.2">
      <c r="C168" s="189"/>
      <c r="V168" s="33"/>
      <c r="X168" s="34"/>
      <c r="Y168" s="29"/>
      <c r="AA168" s="36"/>
      <c r="AC168" s="26"/>
    </row>
    <row r="169" spans="1:37" x14ac:dyDescent="0.2">
      <c r="C169" s="189"/>
      <c r="V169" s="33"/>
      <c r="X169" s="34"/>
      <c r="Y169" s="29"/>
      <c r="AA169" s="36"/>
      <c r="AC169" s="26"/>
    </row>
    <row r="170" spans="1:37" x14ac:dyDescent="0.2">
      <c r="C170" s="189"/>
      <c r="O170" s="71"/>
      <c r="P170" s="71"/>
      <c r="Q170" s="72"/>
      <c r="R170" s="71"/>
      <c r="S170" s="71"/>
      <c r="T170" s="71"/>
      <c r="U170" s="190"/>
      <c r="V170" s="33"/>
      <c r="X170" s="34"/>
      <c r="Y170" s="29"/>
      <c r="AA170" s="36"/>
      <c r="AC170" s="26"/>
    </row>
    <row r="171" spans="1:37" s="194" customFormat="1" ht="19.2" x14ac:dyDescent="0.25">
      <c r="B171" s="191"/>
      <c r="C171" s="192" t="s">
        <v>678</v>
      </c>
      <c r="D171" s="193">
        <f>SUBTOTAL(3,B4:B163)-1</f>
        <v>152</v>
      </c>
      <c r="E171" s="193" t="s">
        <v>679</v>
      </c>
      <c r="G171" s="191"/>
      <c r="H171" s="191"/>
      <c r="I171" s="191"/>
      <c r="J171" s="266"/>
      <c r="K171" s="196" t="s">
        <v>707</v>
      </c>
      <c r="L171" s="193"/>
      <c r="M171" s="197">
        <f>L173</f>
        <v>8718</v>
      </c>
      <c r="N171" s="195"/>
      <c r="O171" s="198"/>
      <c r="P171" s="198"/>
      <c r="Q171" s="200"/>
      <c r="R171" s="199"/>
      <c r="S171" s="118"/>
      <c r="T171" s="71"/>
      <c r="U171" s="201"/>
      <c r="V171" s="202"/>
      <c r="W171" s="202"/>
      <c r="X171" s="191"/>
      <c r="Y171" s="203"/>
      <c r="Z171" s="203"/>
      <c r="AC171" s="203"/>
      <c r="AK171" s="203"/>
    </row>
    <row r="172" spans="1:37" ht="14.4" x14ac:dyDescent="0.2">
      <c r="O172" s="198"/>
      <c r="P172" s="198"/>
      <c r="Q172" s="200"/>
      <c r="R172" s="199"/>
      <c r="S172" s="118"/>
      <c r="T172" s="71"/>
      <c r="U172" s="190"/>
      <c r="X172" s="29"/>
    </row>
    <row r="173" spans="1:37" ht="14.25" customHeight="1" x14ac:dyDescent="0.2">
      <c r="D173" s="26" t="s">
        <v>707</v>
      </c>
      <c r="K173" s="217" t="s">
        <v>1813</v>
      </c>
      <c r="L173" s="26">
        <f>SUBTOTAL(9,L3:L162)</f>
        <v>8718</v>
      </c>
      <c r="O173" s="198"/>
      <c r="P173" s="198"/>
      <c r="Q173" s="200"/>
      <c r="R173" s="199"/>
      <c r="S173" s="118"/>
      <c r="T173" s="71"/>
      <c r="U173" s="190"/>
      <c r="X173" s="29"/>
    </row>
    <row r="174" spans="1:37" ht="13.5" customHeight="1" x14ac:dyDescent="0.2">
      <c r="D174" s="26">
        <f>SUM(L4:L153)+L162</f>
        <v>8653</v>
      </c>
      <c r="K174" s="217" t="s">
        <v>1812</v>
      </c>
      <c r="L174" s="253">
        <f>SUBTOTAL(9,L3:L162)-29</f>
        <v>8689</v>
      </c>
      <c r="O174" s="198"/>
      <c r="P174" s="198"/>
      <c r="Q174" s="200"/>
      <c r="R174" s="199"/>
      <c r="S174" s="118"/>
      <c r="T174" s="71"/>
      <c r="U174" s="190"/>
      <c r="X174" s="29"/>
    </row>
    <row r="175" spans="1:37" ht="19.2" x14ac:dyDescent="0.25">
      <c r="O175" s="198"/>
      <c r="P175" s="198"/>
      <c r="Q175" s="200"/>
      <c r="R175" s="199"/>
      <c r="S175" s="118"/>
      <c r="T175" s="204"/>
      <c r="U175" s="190"/>
      <c r="X175" s="29"/>
    </row>
    <row r="176" spans="1:37" x14ac:dyDescent="0.2">
      <c r="O176" s="32"/>
      <c r="P176" s="32"/>
      <c r="Q176" s="205"/>
      <c r="R176" s="33"/>
      <c r="X176" s="29"/>
    </row>
    <row r="177" spans="8:34" x14ac:dyDescent="0.2">
      <c r="H177" s="27" t="s">
        <v>741</v>
      </c>
      <c r="I177" s="29">
        <f>COUNTIF(D4:D162,D4)-1</f>
        <v>114</v>
      </c>
      <c r="J177" s="267"/>
      <c r="X177" s="29"/>
    </row>
    <row r="178" spans="8:34" x14ac:dyDescent="0.2">
      <c r="H178" s="27" t="s">
        <v>33</v>
      </c>
      <c r="I178" s="30">
        <f>COUNTIF(D4:D162,D111)</f>
        <v>115</v>
      </c>
      <c r="X178" s="29"/>
      <c r="AG178" s="161">
        <f>SUMIFS($L$4:$L$162,AG4:$AG$162,"&lt;=41730")</f>
        <v>6417</v>
      </c>
      <c r="AH178" s="26" t="s">
        <v>614</v>
      </c>
    </row>
    <row r="179" spans="8:34" x14ac:dyDescent="0.2">
      <c r="H179" s="30" t="s">
        <v>742</v>
      </c>
      <c r="I179" s="30">
        <v>1</v>
      </c>
      <c r="X179" s="29"/>
    </row>
    <row r="180" spans="8:34" x14ac:dyDescent="0.2">
      <c r="I180" s="29">
        <f>SUM(I177:I179)</f>
        <v>230</v>
      </c>
      <c r="X180" s="29"/>
    </row>
    <row r="181" spans="8:34" x14ac:dyDescent="0.2">
      <c r="X181" s="29"/>
    </row>
    <row r="182" spans="8:34" x14ac:dyDescent="0.2">
      <c r="X182" s="29"/>
    </row>
    <row r="183" spans="8:34" x14ac:dyDescent="0.2">
      <c r="X183" s="29"/>
    </row>
  </sheetData>
  <autoFilter ref="A3:AL155">
    <sortState ref="A4:AL155">
      <sortCondition ref="AJ3:AJ155"/>
    </sortState>
  </autoFilter>
  <customSheetViews>
    <customSheetView guid="{FAE23E4F-5617-47E6-A159-5AA02A53DFD8}" scale="70" showPageBreaks="1" fitToPage="1" printArea="1" showAutoFilter="1" hiddenColumns="1" state="hidden" view="pageBreakPreview">
      <pane xSplit="3" ySplit="3" topLeftCell="D103" activePane="bottomRight" state="frozen"/>
      <selection pane="bottomRight" activeCell="C155" sqref="C155"/>
      <rowBreaks count="9" manualBreakCount="9">
        <brk id="17" min="1" max="23" man="1"/>
        <brk id="31" min="1" max="23" man="1"/>
        <brk id="45" min="1" max="23" man="1"/>
        <brk id="59" min="1" max="23" man="1"/>
        <brk id="73" min="1" max="23" man="1"/>
        <brk id="87" min="1" max="23" man="1"/>
        <brk id="131" min="1" max="23" man="1"/>
        <brk id="145" min="1" max="23" man="1"/>
        <brk id="157" min="1" max="23" man="1"/>
      </rowBreaks>
      <pageMargins left="0.27559055118110237" right="0.19685039370078741" top="0.27559055118110237" bottom="0.27559055118110237" header="0" footer="0"/>
      <printOptions horizontalCentered="1"/>
      <pageSetup paperSize="9" scale="47" fitToHeight="0" orientation="landscape" r:id="rId1"/>
      <headerFooter alignWithMargins="0">
        <oddFooter>&amp;C&amp;P / &amp;N</oddFooter>
      </headerFooter>
      <autoFilter ref="A3:AL155">
        <sortState ref="A4:AL155">
          <sortCondition ref="AJ3:AJ155"/>
        </sortState>
      </autoFilter>
    </customSheetView>
  </customSheetViews>
  <phoneticPr fontId="2"/>
  <conditionalFormatting sqref="E150:F150">
    <cfRule type="duplicateValues" dxfId="0" priority="1"/>
  </conditionalFormatting>
  <dataValidations count="5">
    <dataValidation type="list" allowBlank="1" showInputMessage="1" showErrorMessage="1" sqref="I155">
      <formula1>#REF!</formula1>
    </dataValidation>
    <dataValidation type="list" allowBlank="1" showInputMessage="1" showErrorMessage="1" sqref="I132">
      <formula1>$Z$32:$Z$41</formula1>
    </dataValidation>
    <dataValidation type="list" allowBlank="1" showInputMessage="1" showErrorMessage="1" sqref="I162">
      <formula1>$AA$4:$AA$10</formula1>
    </dataValidation>
    <dataValidation type="list" allowBlank="1" showInputMessage="1" showErrorMessage="1" sqref="I128:I131 I133:I134 I4:I126">
      <formula1>$AA$4:$AA$12</formula1>
    </dataValidation>
    <dataValidation type="list" allowBlank="1" showInputMessage="1" showErrorMessage="1" sqref="I127">
      <formula1>$AA$4:$AA$13</formula1>
    </dataValidation>
  </dataValidations>
  <printOptions horizontalCentered="1"/>
  <pageMargins left="0.27559055118110237" right="0.19685039370078741" top="0.27559055118110237" bottom="0.27559055118110237" header="0" footer="0"/>
  <pageSetup paperSize="9" scale="47" fitToHeight="0" orientation="landscape" r:id="rId2"/>
  <headerFooter alignWithMargins="0">
    <oddFooter>&amp;C&amp;P / &amp;N</oddFooter>
  </headerFooter>
  <rowBreaks count="9" manualBreakCount="9">
    <brk id="17" min="1" max="23" man="1"/>
    <brk id="31" min="1" max="23" man="1"/>
    <brk id="45" min="1" max="23" man="1"/>
    <brk id="59" min="1" max="23" man="1"/>
    <brk id="73" min="1" max="23" man="1"/>
    <brk id="87" min="1" max="23" man="1"/>
    <brk id="131" min="1" max="23" man="1"/>
    <brk id="145" min="1" max="23" man="1"/>
    <brk id="157" min="1" max="23"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開設済</vt:lpstr>
      <vt:lpstr>開設予定</vt:lpstr>
      <vt:lpstr>開設済施設 （区順)</vt:lpstr>
      <vt:lpstr>開設済!Print_Area</vt:lpstr>
      <vt:lpstr>'開設済施設 （区順)'!Print_Area</vt:lpstr>
      <vt:lpstr>開設予定!Print_Area</vt:lpstr>
      <vt:lpstr>開設済!Print_Titles</vt:lpstr>
      <vt:lpstr>'開設済施設 （区順)'!Print_Titles</vt:lpstr>
      <vt:lpstr>開設予定!Print_Titles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聡</dc:creator>
  <cp:lastModifiedBy>さいたま市</cp:lastModifiedBy>
  <cp:lastPrinted>2024-04-08T11:03:58Z</cp:lastPrinted>
  <dcterms:created xsi:type="dcterms:W3CDTF">2000-04-20T00:17:00Z</dcterms:created>
  <dcterms:modified xsi:type="dcterms:W3CDTF">2024-04-08T11:04:18Z</dcterms:modified>
</cp:coreProperties>
</file>