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2000スポーツ文化局\0012200スポーツ部\0012205スポーツ振興課\33 体育館・武道館\07_調整会議\"/>
    </mc:Choice>
  </mc:AlternateContent>
  <bookViews>
    <workbookView xWindow="192" yWindow="48" windowWidth="13296" windowHeight="9672" tabRatio="683"/>
  </bookViews>
  <sheets>
    <sheet name="浦和駒場体育館" sheetId="11" r:id="rId1"/>
    <sheet name="大宮体育館" sheetId="10" state="hidden" r:id="rId2"/>
    <sheet name="与野体育館" sheetId="16" r:id="rId3"/>
    <sheet name="浦和西体育館" sheetId="15" r:id="rId4"/>
    <sheet name="サイデン化学アリーナ" sheetId="14" r:id="rId5"/>
    <sheet name="大宮武道館" sheetId="13" r:id="rId6"/>
    <sheet name="岩槻文化公園体育館" sheetId="12" r:id="rId7"/>
    <sheet name="その他" sheetId="9" r:id="rId8"/>
  </sheets>
  <externalReferences>
    <externalReference r:id="rId9"/>
  </externalReferences>
  <definedNames>
    <definedName name="A_市主催">その他!$A$10:$A$50</definedName>
    <definedName name="A浦和駒場">その他!$A$2:$A$6</definedName>
    <definedName name="B_競技団体">その他!$C$10:$C$59</definedName>
    <definedName name="B大宮体">その他!$B$2:$B$6</definedName>
    <definedName name="C与野体">その他!$C$2:$C$6</definedName>
    <definedName name="D浦和西">その他!$D$2:$D$4</definedName>
    <definedName name="Eサイデン化学">その他!$E$2:$E$6</definedName>
    <definedName name="F大宮武">その他!$F$2:$F$6</definedName>
    <definedName name="G岩槻文化">その他!$G$2:$G$6</definedName>
    <definedName name="移動コード">[1]ほか!$A$2:$A$10</definedName>
    <definedName name="館名">その他!$A$1:$G$1</definedName>
    <definedName name="申請区分">その他!$F$10:$F$11</definedName>
  </definedNames>
  <calcPr calcId="162913"/>
</workbook>
</file>

<file path=xl/calcChain.xml><?xml version="1.0" encoding="utf-8"?>
<calcChain xmlns="http://schemas.openxmlformats.org/spreadsheetml/2006/main">
  <c r="C12" i="10" l="1"/>
  <c r="C11" i="10"/>
  <c r="C11" i="11" l="1"/>
  <c r="C12" i="13" l="1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11" i="13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2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4"/>
  <c r="C11" i="15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F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F10" i="10" l="1"/>
  <c r="F11" i="10"/>
  <c r="F13" i="10"/>
  <c r="F14" i="10"/>
  <c r="F15" i="10"/>
  <c r="F16" i="10"/>
  <c r="F17" i="10"/>
  <c r="F18" i="10"/>
  <c r="L1" i="10"/>
  <c r="L1" i="16" s="1"/>
  <c r="L1" i="15" s="1"/>
  <c r="L1" i="14" s="1"/>
  <c r="L1" i="13" s="1"/>
  <c r="L1" i="12" s="1"/>
  <c r="F10" i="16" l="1"/>
  <c r="F10" i="15"/>
  <c r="F10" i="14"/>
  <c r="F10" i="13"/>
  <c r="F10" i="12"/>
  <c r="F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F19" i="10" l="1"/>
  <c r="F20" i="10"/>
  <c r="F21" i="10"/>
  <c r="F22" i="10"/>
  <c r="F23" i="10"/>
  <c r="F24" i="10"/>
  <c r="F25" i="10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11" i="16"/>
  <c r="F11" i="15"/>
  <c r="F11" i="14"/>
  <c r="F11" i="13"/>
  <c r="F11" i="12"/>
  <c r="F10" i="11" l="1"/>
</calcChain>
</file>

<file path=xl/comments1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4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5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※全面の場合には記載の必要はありません。その他施設利用の場合や、貸館施設だけではなく全館貸切等ある場合に記入をお願いします。</t>
        </r>
      </text>
    </comment>
  </commentList>
</comments>
</file>

<file path=xl/comments6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7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sharedStrings.xml><?xml version="1.0" encoding="utf-8"?>
<sst xmlns="http://schemas.openxmlformats.org/spreadsheetml/2006/main" count="389" uniqueCount="179">
  <si>
    <t>事　業　名</t>
    <rPh sb="0" eb="1">
      <t>コト</t>
    </rPh>
    <rPh sb="2" eb="3">
      <t>ギョウ</t>
    </rPh>
    <rPh sb="4" eb="5">
      <t>メイ</t>
    </rPh>
    <phoneticPr fontId="1"/>
  </si>
  <si>
    <t>浦和駒場体育館</t>
    <rPh sb="0" eb="2">
      <t>ウラワ</t>
    </rPh>
    <rPh sb="2" eb="4">
      <t>コマバ</t>
    </rPh>
    <rPh sb="4" eb="7">
      <t>タイイクカン</t>
    </rPh>
    <phoneticPr fontId="1"/>
  </si>
  <si>
    <t>大宮体育館</t>
    <rPh sb="0" eb="2">
      <t>オオミヤ</t>
    </rPh>
    <rPh sb="2" eb="5">
      <t>タイイクカン</t>
    </rPh>
    <phoneticPr fontId="1"/>
  </si>
  <si>
    <t>与野体育館</t>
    <rPh sb="0" eb="2">
      <t>ヨノ</t>
    </rPh>
    <rPh sb="2" eb="5">
      <t>タイイクカン</t>
    </rPh>
    <phoneticPr fontId="1"/>
  </si>
  <si>
    <t>浦和西体育館</t>
    <rPh sb="0" eb="2">
      <t>ウラワ</t>
    </rPh>
    <rPh sb="2" eb="3">
      <t>ニシ</t>
    </rPh>
    <rPh sb="3" eb="6">
      <t>タイイクカン</t>
    </rPh>
    <phoneticPr fontId="1"/>
  </si>
  <si>
    <t>月</t>
    <rPh sb="0" eb="1">
      <t>ゲツ</t>
    </rPh>
    <phoneticPr fontId="1"/>
  </si>
  <si>
    <t xml:space="preserve">記載者名 </t>
    <rPh sb="0" eb="2">
      <t>キサイ</t>
    </rPh>
    <rPh sb="2" eb="3">
      <t>モノ</t>
    </rPh>
    <rPh sb="3" eb="4">
      <t>メイ</t>
    </rPh>
    <phoneticPr fontId="1"/>
  </si>
  <si>
    <t>日</t>
    <rPh sb="0" eb="1">
      <t>ヒ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</si>
  <si>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</si>
  <si>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</si>
  <si>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年</t>
    <rPh sb="0" eb="1">
      <t>ネン</t>
    </rPh>
    <phoneticPr fontId="1"/>
  </si>
  <si>
    <t>曜日</t>
    <rPh sb="0" eb="1">
      <t>ヒカリ</t>
    </rPh>
    <rPh sb="1" eb="2">
      <t>ニチ</t>
    </rPh>
    <phoneticPr fontId="1"/>
  </si>
  <si>
    <t>番号</t>
    <rPh sb="0" eb="2">
      <t>バンゴウ</t>
    </rPh>
    <phoneticPr fontId="1"/>
  </si>
  <si>
    <t>日　　　時</t>
    <rPh sb="0" eb="1">
      <t>ニチ</t>
    </rPh>
    <rPh sb="4" eb="5">
      <t>ジ</t>
    </rPh>
    <phoneticPr fontId="1"/>
  </si>
  <si>
    <t>大宮武道館</t>
    <rPh sb="0" eb="2">
      <t>オオミヤ</t>
    </rPh>
    <rPh sb="2" eb="5">
      <t>ブドウカン</t>
    </rPh>
    <phoneticPr fontId="1"/>
  </si>
  <si>
    <t>岩槻文化公園体育館</t>
    <rPh sb="0" eb="2">
      <t>イワツキ</t>
    </rPh>
    <rPh sb="2" eb="4">
      <t>ブンカ</t>
    </rPh>
    <rPh sb="4" eb="6">
      <t>コウエン</t>
    </rPh>
    <rPh sb="6" eb="9">
      <t>タイイクカン</t>
    </rPh>
    <phoneticPr fontId="1"/>
  </si>
  <si>
    <t>例</t>
    <rPh sb="0" eb="1">
      <t>レイ</t>
    </rPh>
    <phoneticPr fontId="1"/>
  </si>
  <si>
    <t>A浦和駒場</t>
    <rPh sb="1" eb="3">
      <t>ウラワ</t>
    </rPh>
    <rPh sb="3" eb="5">
      <t>コマバ</t>
    </rPh>
    <phoneticPr fontId="10"/>
  </si>
  <si>
    <t>B大宮体</t>
    <rPh sb="1" eb="3">
      <t>オオミヤ</t>
    </rPh>
    <rPh sb="3" eb="4">
      <t>タイ</t>
    </rPh>
    <phoneticPr fontId="10"/>
  </si>
  <si>
    <t>C与野体</t>
    <rPh sb="1" eb="3">
      <t>ヨノ</t>
    </rPh>
    <rPh sb="3" eb="4">
      <t>タイ</t>
    </rPh>
    <phoneticPr fontId="10"/>
  </si>
  <si>
    <t>D浦和西</t>
    <rPh sb="1" eb="3">
      <t>ウラワ</t>
    </rPh>
    <rPh sb="3" eb="4">
      <t>ニシ</t>
    </rPh>
    <phoneticPr fontId="10"/>
  </si>
  <si>
    <t>Eサイデン化学</t>
    <rPh sb="5" eb="7">
      <t>カガク</t>
    </rPh>
    <phoneticPr fontId="10"/>
  </si>
  <si>
    <t>F大宮武</t>
    <rPh sb="1" eb="3">
      <t>オオミヤ</t>
    </rPh>
    <rPh sb="3" eb="4">
      <t>ブ</t>
    </rPh>
    <phoneticPr fontId="10"/>
  </si>
  <si>
    <t>G岩槻文化</t>
    <rPh sb="1" eb="3">
      <t>イワツキ</t>
    </rPh>
    <rPh sb="3" eb="5">
      <t>ブンカ</t>
    </rPh>
    <phoneticPr fontId="10"/>
  </si>
  <si>
    <t>01競技場</t>
    <rPh sb="2" eb="5">
      <t>キョウギジョウ</t>
    </rPh>
    <phoneticPr fontId="10"/>
  </si>
  <si>
    <t>01アリーナ</t>
    <phoneticPr fontId="10"/>
  </si>
  <si>
    <t>01競技場</t>
    <rPh sb="2" eb="4">
      <t>キョウギ</t>
    </rPh>
    <rPh sb="4" eb="5">
      <t>ジョウ</t>
    </rPh>
    <phoneticPr fontId="10"/>
  </si>
  <si>
    <t>01メインアリーナ</t>
    <phoneticPr fontId="10"/>
  </si>
  <si>
    <t>01主道場</t>
    <rPh sb="2" eb="3">
      <t>シュ</t>
    </rPh>
    <rPh sb="3" eb="5">
      <t>ドウジョウ</t>
    </rPh>
    <phoneticPr fontId="10"/>
  </si>
  <si>
    <t>02第2体育室</t>
    <rPh sb="2" eb="3">
      <t>ダイ</t>
    </rPh>
    <rPh sb="4" eb="7">
      <t>タイイクシツ</t>
    </rPh>
    <phoneticPr fontId="10"/>
  </si>
  <si>
    <t>02会議室</t>
    <rPh sb="2" eb="5">
      <t>カイギシツ</t>
    </rPh>
    <phoneticPr fontId="10"/>
  </si>
  <si>
    <t>02第1集会室</t>
    <rPh sb="2" eb="3">
      <t>ダイ</t>
    </rPh>
    <rPh sb="4" eb="7">
      <t>シュウカイシツ</t>
    </rPh>
    <phoneticPr fontId="10"/>
  </si>
  <si>
    <t>02サブアリーナ</t>
    <phoneticPr fontId="10"/>
  </si>
  <si>
    <t>02柔道場</t>
    <rPh sb="2" eb="4">
      <t>ジュウドウ</t>
    </rPh>
    <rPh sb="4" eb="5">
      <t>ジョウ</t>
    </rPh>
    <phoneticPr fontId="10"/>
  </si>
  <si>
    <t>02多目的室</t>
    <rPh sb="2" eb="5">
      <t>タモクテキ</t>
    </rPh>
    <rPh sb="5" eb="6">
      <t>シツ</t>
    </rPh>
    <phoneticPr fontId="10"/>
  </si>
  <si>
    <t>03第1体育室</t>
    <rPh sb="2" eb="3">
      <t>ダイ</t>
    </rPh>
    <rPh sb="4" eb="7">
      <t>タイイクシツ</t>
    </rPh>
    <phoneticPr fontId="10"/>
  </si>
  <si>
    <t>03柔道場</t>
    <rPh sb="2" eb="4">
      <t>ジュウドウ</t>
    </rPh>
    <rPh sb="4" eb="5">
      <t>ジョウ</t>
    </rPh>
    <phoneticPr fontId="10"/>
  </si>
  <si>
    <t>03第1和室</t>
    <rPh sb="2" eb="3">
      <t>ダイ</t>
    </rPh>
    <rPh sb="4" eb="6">
      <t>ワシツ</t>
    </rPh>
    <phoneticPr fontId="10"/>
  </si>
  <si>
    <t>03卓球室</t>
    <rPh sb="2" eb="4">
      <t>タッキュウ</t>
    </rPh>
    <rPh sb="4" eb="5">
      <t>シツ</t>
    </rPh>
    <phoneticPr fontId="10"/>
  </si>
  <si>
    <t>03多目的室</t>
    <rPh sb="2" eb="5">
      <t>タモクテキ</t>
    </rPh>
    <rPh sb="5" eb="6">
      <t>シツ</t>
    </rPh>
    <phoneticPr fontId="10"/>
  </si>
  <si>
    <t>03剣道場</t>
    <rPh sb="2" eb="4">
      <t>ケンドウ</t>
    </rPh>
    <rPh sb="4" eb="5">
      <t>ジョウ</t>
    </rPh>
    <phoneticPr fontId="10"/>
  </si>
  <si>
    <t>03研修室</t>
    <rPh sb="2" eb="5">
      <t>ケンシュウシツ</t>
    </rPh>
    <phoneticPr fontId="10"/>
  </si>
  <si>
    <t>04会議室</t>
    <rPh sb="2" eb="5">
      <t>カイギシツ</t>
    </rPh>
    <phoneticPr fontId="10"/>
  </si>
  <si>
    <t>04剣道場</t>
    <rPh sb="2" eb="4">
      <t>ケンドウ</t>
    </rPh>
    <rPh sb="4" eb="5">
      <t>ジョウ</t>
    </rPh>
    <phoneticPr fontId="10"/>
  </si>
  <si>
    <t>04第2集会室</t>
    <rPh sb="2" eb="3">
      <t>ダイ</t>
    </rPh>
    <rPh sb="4" eb="6">
      <t>シュウカイ</t>
    </rPh>
    <rPh sb="6" eb="7">
      <t>シツ</t>
    </rPh>
    <phoneticPr fontId="10"/>
  </si>
  <si>
    <t>04弓道場</t>
    <rPh sb="2" eb="4">
      <t>キュウドウ</t>
    </rPh>
    <rPh sb="4" eb="5">
      <t>ジョウ</t>
    </rPh>
    <phoneticPr fontId="10"/>
  </si>
  <si>
    <t>04和室</t>
    <rPh sb="2" eb="4">
      <t>ワシツ</t>
    </rPh>
    <phoneticPr fontId="10"/>
  </si>
  <si>
    <t>99その他</t>
    <rPh sb="4" eb="5">
      <t>タ</t>
    </rPh>
    <phoneticPr fontId="10"/>
  </si>
  <si>
    <t>05第2和室</t>
    <rPh sb="2" eb="3">
      <t>ダイ</t>
    </rPh>
    <rPh sb="4" eb="6">
      <t>ワシツ</t>
    </rPh>
    <phoneticPr fontId="10"/>
  </si>
  <si>
    <t>05研修室</t>
    <rPh sb="2" eb="5">
      <t>ケンシュウシツ</t>
    </rPh>
    <phoneticPr fontId="10"/>
  </si>
  <si>
    <t>05会議室</t>
    <rPh sb="2" eb="5">
      <t>カイギシツ</t>
    </rPh>
    <phoneticPr fontId="10"/>
  </si>
  <si>
    <t>備考</t>
    <rPh sb="0" eb="2">
      <t>ビコウ</t>
    </rPh>
    <phoneticPr fontId="1"/>
  </si>
  <si>
    <t>使用施設</t>
    <rPh sb="0" eb="2">
      <t>シヨウ</t>
    </rPh>
    <rPh sb="2" eb="4">
      <t>シセツ</t>
    </rPh>
    <phoneticPr fontId="1"/>
  </si>
  <si>
    <t>競技場半面</t>
    <rPh sb="0" eb="3">
      <t>キョウギジョウ</t>
    </rPh>
    <rPh sb="3" eb="5">
      <t>ハンメン</t>
    </rPh>
    <phoneticPr fontId="1"/>
  </si>
  <si>
    <t>施設1</t>
    <rPh sb="0" eb="2">
      <t>シセツ</t>
    </rPh>
    <phoneticPr fontId="3"/>
  </si>
  <si>
    <t>施設2</t>
    <rPh sb="0" eb="2">
      <t>シセツ</t>
    </rPh>
    <phoneticPr fontId="3"/>
  </si>
  <si>
    <t>施設3</t>
    <rPh sb="0" eb="2">
      <t>シセツ</t>
    </rPh>
    <phoneticPr fontId="3"/>
  </si>
  <si>
    <t>施設4</t>
    <rPh sb="0" eb="2">
      <t>シセツ</t>
    </rPh>
    <phoneticPr fontId="3"/>
  </si>
  <si>
    <t>施設5</t>
    <rPh sb="0" eb="2">
      <t>シセツ</t>
    </rPh>
    <phoneticPr fontId="3"/>
  </si>
  <si>
    <t>サイデン化学アリーナ</t>
    <rPh sb="4" eb="6">
      <t>カガク</t>
    </rPh>
    <phoneticPr fontId="1"/>
  </si>
  <si>
    <t>A_市主催</t>
    <rPh sb="2" eb="3">
      <t>シ</t>
    </rPh>
    <rPh sb="3" eb="5">
      <t>シュサイ</t>
    </rPh>
    <phoneticPr fontId="10"/>
  </si>
  <si>
    <t>B_競技団体</t>
    <rPh sb="2" eb="4">
      <t>キョウギ</t>
    </rPh>
    <rPh sb="4" eb="6">
      <t>ダンタイ</t>
    </rPh>
    <phoneticPr fontId="10"/>
  </si>
  <si>
    <t>A02_浦和区選挙管理委員会</t>
  </si>
  <si>
    <t>B02_レクリエーション協会</t>
  </si>
  <si>
    <t>A03_浦和区保健センター</t>
  </si>
  <si>
    <t>B03_スポーツ推進委員連絡協議会</t>
  </si>
  <si>
    <t>A04_観光国際課</t>
  </si>
  <si>
    <t>B04_テニス協会</t>
  </si>
  <si>
    <t>A05_教育研究所</t>
  </si>
  <si>
    <t>B05_バレーボール連盟</t>
  </si>
  <si>
    <t>A06_教職員課</t>
  </si>
  <si>
    <t>B06_体操協会</t>
  </si>
  <si>
    <t>A07_高等看護学院</t>
  </si>
  <si>
    <t>B07_バスケットボール協会</t>
  </si>
  <si>
    <t>A08_桜区コミュニティ課</t>
  </si>
  <si>
    <t>B08_ウエイトリフティング協会</t>
  </si>
  <si>
    <t>A09_桜区支援課</t>
  </si>
  <si>
    <t>B09_ハンドボール連盟</t>
  </si>
  <si>
    <t>A10_桜区選挙管理委員会</t>
  </si>
  <si>
    <t>B10_ソフトテニス連盟</t>
  </si>
  <si>
    <t>B11_卓球協会</t>
  </si>
  <si>
    <t>B12_フェンシング連盟</t>
  </si>
  <si>
    <t>A13_指導２課（下落合教育相談室）</t>
    <rPh sb="4" eb="6">
      <t>シドウ</t>
    </rPh>
    <rPh sb="7" eb="8">
      <t>カ</t>
    </rPh>
    <phoneticPr fontId="10"/>
  </si>
  <si>
    <t>B13_柔道連盟</t>
  </si>
  <si>
    <t>A14_障害政策課</t>
    <rPh sb="6" eb="8">
      <t>セイサク</t>
    </rPh>
    <phoneticPr fontId="10"/>
  </si>
  <si>
    <t>B14_バドミントン協会</t>
  </si>
  <si>
    <t>A15_スポーツコミッション</t>
  </si>
  <si>
    <t>B15_弓道連盟</t>
  </si>
  <si>
    <t>A16_スポーツ振興課スポーツ施設係</t>
    <rPh sb="15" eb="17">
      <t>シセツ</t>
    </rPh>
    <phoneticPr fontId="10"/>
  </si>
  <si>
    <t>B16_剣道連盟</t>
  </si>
  <si>
    <t>B17_空手道連盟</t>
  </si>
  <si>
    <t>A18_選挙課</t>
  </si>
  <si>
    <t>B18_なぎなた連盟</t>
  </si>
  <si>
    <t>A19_中央区コミュニティ課</t>
  </si>
  <si>
    <t>B19_少林寺拳法協会</t>
  </si>
  <si>
    <t>A20_中央区選挙管理委員会</t>
  </si>
  <si>
    <t>B20_太極拳連盟</t>
  </si>
  <si>
    <t>A21_土木総務課</t>
  </si>
  <si>
    <t>B21_パワーリフティング協会</t>
  </si>
  <si>
    <t>A22_任用調査課</t>
  </si>
  <si>
    <t>B22_トランポリン協会</t>
  </si>
  <si>
    <t>B23_小学校体育連盟</t>
  </si>
  <si>
    <t>A24_保育課</t>
  </si>
  <si>
    <t>B24_中学校体育連盟</t>
  </si>
  <si>
    <t>A25_防災課</t>
  </si>
  <si>
    <t>B25_合気道連盟</t>
  </si>
  <si>
    <t>A26_緑区保健センター</t>
  </si>
  <si>
    <t>A27_見沼区高齢介護課</t>
  </si>
  <si>
    <t>A28_見沼区コミュニティ課</t>
  </si>
  <si>
    <t>A29_見沼区支援課</t>
  </si>
  <si>
    <t>A30_見沼区支援課・片柳児童センター</t>
  </si>
  <si>
    <t>A31_見沼区選挙管理委員会</t>
  </si>
  <si>
    <t>A32_見沼区保健センター</t>
  </si>
  <si>
    <t>A33_岩槻_一般開放日</t>
  </si>
  <si>
    <t>A35_記念総合体育館</t>
  </si>
  <si>
    <t>A36_救急課</t>
  </si>
  <si>
    <t>A37_指導１課（中体連）</t>
    <rPh sb="4" eb="6">
      <t>シドウ</t>
    </rPh>
    <rPh sb="7" eb="8">
      <t>カ</t>
    </rPh>
    <rPh sb="9" eb="12">
      <t>チュウタイレン</t>
    </rPh>
    <phoneticPr fontId="10"/>
  </si>
  <si>
    <t>A38_スポーツイベント課</t>
  </si>
  <si>
    <t>A39_浦和区総務課</t>
    <rPh sb="4" eb="6">
      <t>ウラワ</t>
    </rPh>
    <rPh sb="6" eb="7">
      <t>ク</t>
    </rPh>
    <rPh sb="7" eb="10">
      <t>ソウムカ</t>
    </rPh>
    <phoneticPr fontId="10"/>
  </si>
  <si>
    <t>A40_こころの健康センター</t>
    <rPh sb="8" eb="10">
      <t>ケンコウ</t>
    </rPh>
    <phoneticPr fontId="10"/>
  </si>
  <si>
    <t>A41_高校教育課</t>
    <rPh sb="4" eb="6">
      <t>コウコウ</t>
    </rPh>
    <rPh sb="6" eb="8">
      <t>キョウイク</t>
    </rPh>
    <rPh sb="8" eb="9">
      <t>カ</t>
    </rPh>
    <phoneticPr fontId="10"/>
  </si>
  <si>
    <t>団体名</t>
    <rPh sb="0" eb="2">
      <t>ダンタイ</t>
    </rPh>
    <rPh sb="2" eb="3">
      <t>メイ</t>
    </rPh>
    <phoneticPr fontId="10"/>
  </si>
  <si>
    <t>申請区分</t>
    <rPh sb="0" eb="2">
      <t>シンセイ</t>
    </rPh>
    <rPh sb="2" eb="4">
      <t>クブン</t>
    </rPh>
    <phoneticPr fontId="10"/>
  </si>
  <si>
    <t>申請区分</t>
    <rPh sb="0" eb="2">
      <t>シンセイ</t>
    </rPh>
    <rPh sb="2" eb="4">
      <t>クブン</t>
    </rPh>
    <phoneticPr fontId="1"/>
  </si>
  <si>
    <t>館名</t>
    <rPh sb="0" eb="2">
      <t>カンメイ</t>
    </rPh>
    <phoneticPr fontId="10"/>
  </si>
  <si>
    <t>駒場○○バスケットボール選手権大会</t>
    <rPh sb="0" eb="2">
      <t>コマバ</t>
    </rPh>
    <rPh sb="12" eb="14">
      <t>センシュ</t>
    </rPh>
    <rPh sb="14" eb="15">
      <t>ケン</t>
    </rPh>
    <rPh sb="15" eb="17">
      <t>タイカイ</t>
    </rPh>
    <phoneticPr fontId="1"/>
  </si>
  <si>
    <t>大宮体育館</t>
    <rPh sb="0" eb="2">
      <t>オオミヤ</t>
    </rPh>
    <rPh sb="2" eb="4">
      <t>タイイク</t>
    </rPh>
    <rPh sb="4" eb="5">
      <t>カン</t>
    </rPh>
    <phoneticPr fontId="1"/>
  </si>
  <si>
    <t>大宮○○卓球大会</t>
    <rPh sb="0" eb="2">
      <t>オオミヤ</t>
    </rPh>
    <rPh sb="4" eb="6">
      <t>タッキュウ</t>
    </rPh>
    <rPh sb="6" eb="8">
      <t>タイカイ</t>
    </rPh>
    <phoneticPr fontId="1"/>
  </si>
  <si>
    <t>01アリーナ</t>
  </si>
  <si>
    <t>アリーナC面のみ利用</t>
    <rPh sb="5" eb="6">
      <t>メン</t>
    </rPh>
    <rPh sb="8" eb="10">
      <t>リヨウ</t>
    </rPh>
    <phoneticPr fontId="1"/>
  </si>
  <si>
    <t>与野○○バドミントン大会</t>
    <rPh sb="0" eb="2">
      <t>ヨノ</t>
    </rPh>
    <rPh sb="10" eb="12">
      <t>タイカイ</t>
    </rPh>
    <phoneticPr fontId="1"/>
  </si>
  <si>
    <t>浦和○○バドミントン大会</t>
    <rPh sb="0" eb="2">
      <t>ウラワ</t>
    </rPh>
    <rPh sb="10" eb="12">
      <t>タイカイ</t>
    </rPh>
    <phoneticPr fontId="1"/>
  </si>
  <si>
    <t>01メインアリーナ</t>
  </si>
  <si>
    <t>02サブアリーナ</t>
  </si>
  <si>
    <t>さいたま市〇〇バドミントン選手権大会</t>
    <rPh sb="4" eb="5">
      <t>シ</t>
    </rPh>
    <rPh sb="13" eb="15">
      <t>センシュ</t>
    </rPh>
    <rPh sb="15" eb="16">
      <t>ケン</t>
    </rPh>
    <rPh sb="16" eb="18">
      <t>タイカイ</t>
    </rPh>
    <phoneticPr fontId="1"/>
  </si>
  <si>
    <t>競技場1/3利用</t>
    <rPh sb="0" eb="3">
      <t>キョウギジョウ</t>
    </rPh>
    <rPh sb="6" eb="8">
      <t>リヨウ</t>
    </rPh>
    <phoneticPr fontId="1"/>
  </si>
  <si>
    <t>さいたま市○○剣道大会</t>
    <rPh sb="4" eb="5">
      <t>シ</t>
    </rPh>
    <rPh sb="7" eb="9">
      <t>ケンドウ</t>
    </rPh>
    <rPh sb="9" eb="11">
      <t>タイカイ</t>
    </rPh>
    <phoneticPr fontId="1"/>
  </si>
  <si>
    <t>競技場1/4利用</t>
    <rPh sb="0" eb="3">
      <t>キョウギジョウ</t>
    </rPh>
    <rPh sb="6" eb="8">
      <t>リヨウ</t>
    </rPh>
    <phoneticPr fontId="1"/>
  </si>
  <si>
    <t>岩槻○○選手権大会</t>
    <rPh sb="0" eb="2">
      <t>イワツキ</t>
    </rPh>
    <rPh sb="4" eb="6">
      <t>センシュ</t>
    </rPh>
    <rPh sb="6" eb="7">
      <t>ケン</t>
    </rPh>
    <rPh sb="7" eb="9">
      <t>タイカイ</t>
    </rPh>
    <phoneticPr fontId="1"/>
  </si>
  <si>
    <t>02ミーティング室</t>
    <rPh sb="8" eb="9">
      <t>シツ</t>
    </rPh>
    <phoneticPr fontId="10"/>
  </si>
  <si>
    <t>TEL</t>
    <phoneticPr fontId="10"/>
  </si>
  <si>
    <t>E-mail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</si>
  <si>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</si>
  <si>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</si>
  <si>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A01_岩槻区コミュニティ課(サッカー教室）</t>
  </si>
  <si>
    <t>A11_指導１課（小体連）</t>
    <phoneticPr fontId="1"/>
  </si>
  <si>
    <t>A17_スポーツ振興課スポーツ振興係</t>
    <rPh sb="15" eb="17">
      <t>シンコウ</t>
    </rPh>
    <phoneticPr fontId="10"/>
  </si>
  <si>
    <t>A23_育成課</t>
  </si>
  <si>
    <t>A34_さいたまブロンコス</t>
  </si>
  <si>
    <t>A42_いきいき長寿推進課</t>
    <rPh sb="8" eb="10">
      <t>チョウジュ</t>
    </rPh>
    <rPh sb="10" eb="13">
      <t>スイシンカ</t>
    </rPh>
    <phoneticPr fontId="10"/>
  </si>
  <si>
    <t>A44_スポーツ政策室</t>
    <rPh sb="8" eb="10">
      <t>セイサク</t>
    </rPh>
    <rPh sb="10" eb="11">
      <t>シツ</t>
    </rPh>
    <phoneticPr fontId="10"/>
  </si>
  <si>
    <t>A46_大宮区コミュニティ課</t>
    <rPh sb="4" eb="7">
      <t>オオミヤク</t>
    </rPh>
    <rPh sb="13" eb="14">
      <t>カ</t>
    </rPh>
    <phoneticPr fontId="10"/>
  </si>
  <si>
    <t>A47_岩槻区コミュニティ課(岩槻やまぶきまつり）</t>
  </si>
  <si>
    <t>A48_指導１課（中体連会議）</t>
  </si>
  <si>
    <t>A12_総合教育相談室（堀崎教育相談室）</t>
    <phoneticPr fontId="10"/>
  </si>
  <si>
    <t>A43_幼児・放課後児童課</t>
    <phoneticPr fontId="10"/>
  </si>
  <si>
    <t>A49_河川課</t>
    <rPh sb="4" eb="6">
      <t>カセン</t>
    </rPh>
    <rPh sb="6" eb="7">
      <t>カ</t>
    </rPh>
    <phoneticPr fontId="1"/>
  </si>
  <si>
    <t>A45_子ども政策課</t>
    <phoneticPr fontId="10"/>
  </si>
  <si>
    <t>A50_岩槻区選挙管理委員会</t>
    <phoneticPr fontId="1"/>
  </si>
  <si>
    <t>A51_蓮沼小学校</t>
    <phoneticPr fontId="1"/>
  </si>
  <si>
    <t>A52_中央区保健センター</t>
    <phoneticPr fontId="1"/>
  </si>
  <si>
    <t>B01_(公財)市スポーツ協会</t>
  </si>
  <si>
    <t>B26_エアロビック連盟</t>
    <rPh sb="10" eb="12">
      <t>レンメイ</t>
    </rPh>
    <phoneticPr fontId="13"/>
  </si>
  <si>
    <t>B27_スポ少バスケットボール部会</t>
  </si>
  <si>
    <t>B28_スポ少空手道部会</t>
  </si>
  <si>
    <t>B29_スポ少バレーボール部会</t>
  </si>
  <si>
    <t>B30_スポ少バドミントン部会</t>
  </si>
  <si>
    <t>B31_インディアカ協会</t>
  </si>
  <si>
    <t>B32_ソフトバレーボール連盟</t>
  </si>
  <si>
    <t>B33_家庭婦人ﾊﾞﾚｰﾎﾞｰﾙ愛好会</t>
  </si>
  <si>
    <t>B34_３Ｂ体操同好会</t>
  </si>
  <si>
    <t>B35_日本民踊連盟</t>
  </si>
  <si>
    <t>B36_レクリエーション指導者協議会</t>
  </si>
  <si>
    <t>B37_フォークダンス連絡協議会</t>
  </si>
  <si>
    <t>B38_ミニテニス連盟</t>
  </si>
  <si>
    <t>B39_ビーチボール協会</t>
  </si>
  <si>
    <t>B40_社交ダンス連盟</t>
  </si>
  <si>
    <t>B41_埼玉県ディスコン協会さいたま支部</t>
  </si>
  <si>
    <t>B42_スポーツウエルネス吹矢協会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</si>
</sst>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HGPｺﾞｼｯｸM"/>
      <family val="3"/>
      <charset val="128"/>
    </font>
    <font>
      <sz val="11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6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9" fontId="9" fillId="2" borderId="1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Border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18" xfId="0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9" fontId="9" fillId="2" borderId="23" xfId="0" applyNumberFormat="1" applyFont="1" applyFill="1" applyBorder="1" applyAlignment="1" applyProtection="1">
      <alignment horizontal="left" vertical="center" wrapText="1"/>
    </xf>
    <xf numFmtId="0" fontId="0" fillId="3" borderId="25" xfId="0" applyFill="1" applyBorder="1" applyAlignment="1" applyProtection="1">
      <alignment horizontal="right" vertical="center"/>
    </xf>
    <xf numFmtId="176" fontId="2" fillId="2" borderId="18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11902</xdr:colOff>
      <xdr:row>1</xdr:row>
      <xdr:rowOff>23810</xdr:rowOff>
    </xdr:from>
    <xdr:ext cx="2733539" cy="715778"/>
    <xdr:sp macro="" textlink="">
      <xdr:nvSpPr>
        <xdr:cNvPr id="2" name="角丸四角形 1"/>
        <xdr:cNvSpPr/>
      </xdr:nvSpPr>
      <xdr:spPr>
        <a:xfrm>
          <a:off x="4920078" y="337575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47624</xdr:colOff>
      <xdr:row>1</xdr:row>
      <xdr:rowOff>35719</xdr:rowOff>
    </xdr:from>
    <xdr:ext cx="2733539" cy="715778"/>
    <xdr:sp macro="" textlink="">
      <xdr:nvSpPr>
        <xdr:cNvPr id="4" name="角丸四角形 3"/>
        <xdr:cNvSpPr/>
      </xdr:nvSpPr>
      <xdr:spPr>
        <a:xfrm>
          <a:off x="4976812" y="345282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2733539" cy="715778"/>
    <xdr:sp macro="" textlink="">
      <xdr:nvSpPr>
        <xdr:cNvPr id="4" name="角丸四角形 3"/>
        <xdr:cNvSpPr/>
      </xdr:nvSpPr>
      <xdr:spPr>
        <a:xfrm>
          <a:off x="5286375" y="309563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1</xdr:row>
      <xdr:rowOff>35718</xdr:rowOff>
    </xdr:from>
    <xdr:ext cx="2733539" cy="715778"/>
    <xdr:sp macro="" textlink="">
      <xdr:nvSpPr>
        <xdr:cNvPr id="4" name="角丸四角形 3"/>
        <xdr:cNvSpPr/>
      </xdr:nvSpPr>
      <xdr:spPr>
        <a:xfrm>
          <a:off x="4917281" y="345281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273844</xdr:colOff>
      <xdr:row>1</xdr:row>
      <xdr:rowOff>47625</xdr:rowOff>
    </xdr:from>
    <xdr:ext cx="2733539" cy="715778"/>
    <xdr:sp macro="" textlink="">
      <xdr:nvSpPr>
        <xdr:cNvPr id="4" name="角丸四角形 3"/>
        <xdr:cNvSpPr/>
      </xdr:nvSpPr>
      <xdr:spPr>
        <a:xfrm>
          <a:off x="4905375" y="357188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2583657" cy="654844"/>
    <xdr:sp macro="" textlink="">
      <xdr:nvSpPr>
        <xdr:cNvPr id="2" name="角丸四角形 1"/>
        <xdr:cNvSpPr/>
      </xdr:nvSpPr>
      <xdr:spPr>
        <a:xfrm>
          <a:off x="4917281" y="309563"/>
          <a:ext cx="2583657" cy="654844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11905</xdr:colOff>
      <xdr:row>1</xdr:row>
      <xdr:rowOff>47625</xdr:rowOff>
    </xdr:from>
    <xdr:ext cx="2733539" cy="715778"/>
    <xdr:sp macro="" textlink="">
      <xdr:nvSpPr>
        <xdr:cNvPr id="4" name="角丸四角形 3"/>
        <xdr:cNvSpPr/>
      </xdr:nvSpPr>
      <xdr:spPr>
        <a:xfrm>
          <a:off x="4941093" y="357188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H31&#35519;&#25972;&#20250;&#35696;/1129&#36039;&#26009;&#20316;&#25104;&#29992;&#9733;&#35519;&#25972;&#26696;&#20214;&#35519;&#26619;&#31080;H30_VER1(&#21360;&#21047;&#27231;&#33021;&#20184;&#12365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催者"/>
      <sheetName val="館"/>
      <sheetName val="ほか"/>
      <sheetName val="市主催"/>
      <sheetName val="団体主催"/>
      <sheetName val="全事業（調整前）"/>
      <sheetName val="調整会議資料"/>
      <sheetName val="Sheet1"/>
      <sheetName val="Sheet2"/>
      <sheetName val="Sheet4"/>
      <sheetName val="Sheet3"/>
      <sheetName val="調整会議修正資料"/>
    </sheetNames>
    <sheetDataSet>
      <sheetData sheetId="0" refreshError="1"/>
      <sheetData sheetId="1" refreshError="1"/>
      <sheetData sheetId="2">
        <row r="2">
          <cell r="A2" t="str">
            <v>00移動なし</v>
          </cell>
        </row>
        <row r="3">
          <cell r="A3" t="str">
            <v>01移動前</v>
          </cell>
        </row>
        <row r="4">
          <cell r="A4" t="str">
            <v>02移動後重複</v>
          </cell>
        </row>
        <row r="5">
          <cell r="A5" t="str">
            <v>02移動後重複（再掲）</v>
          </cell>
        </row>
        <row r="6">
          <cell r="A6" t="str">
            <v>03移動後OK</v>
          </cell>
        </row>
        <row r="7">
          <cell r="A7" t="str">
            <v>04中止</v>
          </cell>
        </row>
        <row r="8">
          <cell r="A8" t="str">
            <v>05統合後</v>
          </cell>
        </row>
        <row r="9">
          <cell r="A9" t="str">
            <v>05統合後（再掲）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N25"/>
  <sheetViews>
    <sheetView tabSelected="1" zoomScaleNormal="100" zoomScaleSheetLayoutView="85" workbookViewId="0">
      <pane ySplit="10" topLeftCell="A11" activePane="bottomLeft" state="frozen"/>
      <selection activeCell="H11" sqref="H11"/>
      <selection pane="bottomLeft" activeCell="B15" sqref="B15"/>
    </sheetView>
  </sheetViews>
  <sheetFormatPr defaultRowHeight="13.2"/>
  <cols>
    <col min="1" max="1" width="10.44140625" customWidth="1"/>
    <col min="2" max="2" width="33.88671875" style="1" bestFit="1" customWidth="1"/>
    <col min="3" max="3" width="3.33203125" bestFit="1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1</v>
      </c>
      <c r="K1" s="4" t="s">
        <v>142</v>
      </c>
      <c r="L1" s="4"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38"/>
      <c r="E3" s="1"/>
      <c r="F3" s="1"/>
      <c r="G3" s="1"/>
      <c r="H3" s="1"/>
      <c r="I3" s="1"/>
      <c r="J3" s="1"/>
      <c r="K3" s="1"/>
    </row>
    <row r="4" spans="1:14" ht="24.75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4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40" t="s">
        <v>125</v>
      </c>
      <c r="C10" s="41">
        <v>6</v>
      </c>
      <c r="D10" s="8">
        <v>4</v>
      </c>
      <c r="E10" s="58">
        <v>20</v>
      </c>
      <c r="F10" s="59">
        <f t="shared" ref="F10:F25" si="0">IF(C10="","",DATE(C10+2018,D10,E10))</f>
        <v>45402</v>
      </c>
      <c r="G10" s="63">
        <v>9</v>
      </c>
      <c r="H10" s="16">
        <v>21</v>
      </c>
      <c r="I10" s="21" t="s">
        <v>24</v>
      </c>
      <c r="J10" s="22" t="s">
        <v>29</v>
      </c>
      <c r="K10" s="22" t="s">
        <v>35</v>
      </c>
      <c r="L10" s="22" t="s">
        <v>42</v>
      </c>
      <c r="M10" s="56" t="s">
        <v>47</v>
      </c>
      <c r="N10" s="57" t="s">
        <v>53</v>
      </c>
    </row>
    <row r="11" spans="1:14" ht="39.9" customHeight="1">
      <c r="A11" s="10">
        <v>1</v>
      </c>
      <c r="B11" s="34"/>
      <c r="C11" s="43" t="str">
        <f t="shared" ref="C11:C25" si="1">IF(D11="","",IF(OR(D11=1,D11=2,D11=3,),$L$1+1,$L$1))</f>
        <v/>
      </c>
      <c r="D11" s="13"/>
      <c r="E11" s="14"/>
      <c r="F11" s="25" t="str">
        <f>IF(C11="","",DATE(C11+2018,D11,E11))</f>
        <v/>
      </c>
      <c r="G11" s="64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3" t="str">
        <f t="shared" si="1"/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3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32"/>
      <c r="C14" s="43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32"/>
      <c r="C15" s="43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32"/>
      <c r="C16" s="43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3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3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3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3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3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3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31"/>
      <c r="C23" s="43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31"/>
      <c r="C24" s="43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31"/>
      <c r="C25" s="43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N8:N9"/>
    <mergeCell ref="A8:A9"/>
    <mergeCell ref="B8:B9"/>
    <mergeCell ref="C8:H8"/>
    <mergeCell ref="I8:M8"/>
  </mergeCells>
  <phoneticPr fontId="1"/>
  <dataValidations count="6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1:M25">
      <formula1>A浦和駒場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その他!$C$10:$C$51</xm:f>
          </x14:formula1>
          <xm:sqref>B3</xm:sqref>
        </x14:dataValidation>
        <x14:dataValidation type="list" allowBlank="1" showInputMessage="1" showErrorMessage="1">
          <x14:formula1>
            <xm:f>その他!$A$2:$A$6</xm:f>
          </x14:formula1>
          <xm:sqref>I10:M10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B15" sqref="B15"/>
    </sheetView>
  </sheetViews>
  <sheetFormatPr defaultRowHeight="13.2"/>
  <cols>
    <col min="1" max="1" width="10.44140625" customWidth="1"/>
    <col min="2" max="2" width="33.777343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126</v>
      </c>
      <c r="K1" s="4" t="s">
        <v>142</v>
      </c>
      <c r="L1" s="4">
        <f>浦和駒場体育館!L1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8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33" t="s">
        <v>127</v>
      </c>
      <c r="C10" s="45">
        <v>6</v>
      </c>
      <c r="D10" s="8">
        <v>1</v>
      </c>
      <c r="E10" s="9">
        <v>22</v>
      </c>
      <c r="F10" s="65">
        <f t="shared" ref="F10:F25" si="0">IF(C10="","",DATE(C10+2018,D10,E10))</f>
        <v>45313</v>
      </c>
      <c r="G10" s="63">
        <v>9</v>
      </c>
      <c r="H10" s="16">
        <v>21</v>
      </c>
      <c r="I10" s="35" t="s">
        <v>128</v>
      </c>
      <c r="J10" s="36" t="s">
        <v>30</v>
      </c>
      <c r="K10" s="36" t="s">
        <v>36</v>
      </c>
      <c r="L10" s="36" t="s">
        <v>43</v>
      </c>
      <c r="M10" s="36" t="s">
        <v>47</v>
      </c>
      <c r="N10" s="19" t="s">
        <v>129</v>
      </c>
    </row>
    <row r="11" spans="1:14" ht="39.9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64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2" t="str">
        <f>IF(D12="","",IF(OR(D12=1,D12=2,D12=3,),$L$1+1,$L$1))</f>
        <v/>
      </c>
      <c r="D12" s="6"/>
      <c r="E12" s="7"/>
      <c r="F12" s="25" t="str">
        <f>IF(C12="","",DATE(C12+2018,D12,E12))</f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2" t="str">
        <f t="shared" ref="C13:C25" si="1">IF(D13="","",IF(OR(D13=1,D13=2,D13=3,),$L$1+1,$L$1))</f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32"/>
      <c r="C14" s="42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32"/>
      <c r="C15" s="42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32"/>
      <c r="C16" s="42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2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2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B8:B9"/>
    <mergeCell ref="C8:H8"/>
    <mergeCell ref="I8:M8"/>
    <mergeCell ref="N8:N9"/>
    <mergeCell ref="A8:A9"/>
  </mergeCells>
  <phoneticPr fontId="10"/>
  <dataValidations count="6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B大宮体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3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25"/>
  <sheetViews>
    <sheetView zoomScaleNormal="100" workbookViewId="0">
      <pane ySplit="10" topLeftCell="A11" activePane="bottomLeft" state="frozen"/>
      <selection activeCell="Q10" sqref="Q10"/>
      <selection pane="bottomLeft" activeCell="H14" sqref="H14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3</v>
      </c>
      <c r="K1" s="4" t="s">
        <v>142</v>
      </c>
      <c r="L1" s="4">
        <f>大宮体育館!L1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4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40" t="s">
        <v>130</v>
      </c>
      <c r="C10" s="46">
        <v>6</v>
      </c>
      <c r="D10" s="8">
        <v>7</v>
      </c>
      <c r="E10" s="9">
        <v>23</v>
      </c>
      <c r="F10" s="65">
        <f t="shared" ref="F10:F25" si="0">IF(C10="","",DATE(C10+2018,D10,E10))</f>
        <v>45496</v>
      </c>
      <c r="G10" s="63">
        <v>9</v>
      </c>
      <c r="H10" s="16">
        <v>21</v>
      </c>
      <c r="I10" s="35" t="s">
        <v>24</v>
      </c>
      <c r="J10" s="36" t="s">
        <v>31</v>
      </c>
      <c r="K10" s="36" t="s">
        <v>37</v>
      </c>
      <c r="L10" s="36" t="s">
        <v>44</v>
      </c>
      <c r="M10" s="36" t="s">
        <v>48</v>
      </c>
      <c r="N10" s="19" t="s">
        <v>53</v>
      </c>
    </row>
    <row r="11" spans="1:14" ht="39.9" customHeight="1">
      <c r="A11" s="10">
        <v>1</v>
      </c>
      <c r="B11" s="48"/>
      <c r="C11" s="47" t="str">
        <f>IF(D11="","",IF(OR(D11=1,D11=2,D11=3,),$L$1+1,$L$1))</f>
        <v/>
      </c>
      <c r="D11" s="13"/>
      <c r="E11" s="14"/>
      <c r="F11" s="25" t="str">
        <f t="shared" si="0"/>
        <v/>
      </c>
      <c r="G11" s="64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7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7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7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7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7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7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7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7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4"/>
      <c r="C20" s="47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7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7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7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7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7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A8:A9"/>
    <mergeCell ref="B8:B9"/>
    <mergeCell ref="C8:H8"/>
    <mergeCell ref="I8:M8"/>
    <mergeCell ref="N8:N9"/>
  </mergeCells>
  <phoneticPr fontId="1"/>
  <dataValidations count="6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0:M25">
      <formula1>C与野体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zoomScaleNormal="100" workbookViewId="0">
      <pane ySplit="10" topLeftCell="A11" activePane="bottomLeft" state="frozen"/>
      <selection activeCell="Q10" sqref="Q10"/>
      <selection pane="bottomLeft" activeCell="D13" sqref="D13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4</v>
      </c>
      <c r="K1" s="4" t="s">
        <v>142</v>
      </c>
      <c r="L1" s="4">
        <f>与野体育館!L1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8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40" t="s">
        <v>131</v>
      </c>
      <c r="C10" s="45">
        <v>6</v>
      </c>
      <c r="D10" s="8">
        <v>5</v>
      </c>
      <c r="E10" s="9">
        <v>14</v>
      </c>
      <c r="F10" s="65">
        <f t="shared" ref="F10:F25" si="0">IF(C10="","",DATE(C10+2018,D10,E10))</f>
        <v>45426</v>
      </c>
      <c r="G10" s="63">
        <v>9</v>
      </c>
      <c r="H10" s="16">
        <v>21</v>
      </c>
      <c r="I10" s="35" t="s">
        <v>26</v>
      </c>
      <c r="J10" s="36" t="s">
        <v>139</v>
      </c>
      <c r="K10" s="36" t="s">
        <v>38</v>
      </c>
      <c r="L10" s="36"/>
      <c r="M10" s="36"/>
      <c r="N10" s="19" t="s">
        <v>53</v>
      </c>
    </row>
    <row r="11" spans="1:14" ht="39.9" customHeight="1">
      <c r="A11" s="10">
        <v>1</v>
      </c>
      <c r="B11" s="48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64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2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2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2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2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4"/>
      <c r="C20" s="42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2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2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A8:A9"/>
    <mergeCell ref="B8:B9"/>
    <mergeCell ref="C8:H8"/>
    <mergeCell ref="I8:M8"/>
    <mergeCell ref="N8:N9"/>
  </mergeCells>
  <phoneticPr fontId="1"/>
  <dataValidations count="6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D浦和西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25"/>
  <sheetViews>
    <sheetView zoomScaleNormal="100" workbookViewId="0">
      <pane ySplit="10" topLeftCell="A11" activePane="bottomLeft" state="frozen"/>
      <selection activeCell="Q10" sqref="Q10"/>
      <selection pane="bottomLeft" activeCell="I15" sqref="I15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59</v>
      </c>
      <c r="K1" s="4" t="s">
        <v>142</v>
      </c>
      <c r="L1" s="4">
        <f>浦和西体育館!L1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4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33" t="s">
        <v>134</v>
      </c>
      <c r="C10" s="41">
        <v>6</v>
      </c>
      <c r="D10" s="8">
        <v>10</v>
      </c>
      <c r="E10" s="9">
        <v>15</v>
      </c>
      <c r="F10" s="65">
        <f t="shared" ref="F10:F25" si="0">IF(C10="","",DATE(C10+2018,D10,E10))</f>
        <v>45580</v>
      </c>
      <c r="G10" s="16">
        <v>9</v>
      </c>
      <c r="H10" s="16">
        <v>21</v>
      </c>
      <c r="I10" s="35" t="s">
        <v>132</v>
      </c>
      <c r="J10" s="36" t="s">
        <v>133</v>
      </c>
      <c r="K10" s="36" t="s">
        <v>39</v>
      </c>
      <c r="L10" s="36" t="s">
        <v>42</v>
      </c>
      <c r="M10" s="36" t="s">
        <v>49</v>
      </c>
      <c r="N10" s="19" t="s">
        <v>135</v>
      </c>
    </row>
    <row r="11" spans="1:14" ht="39.9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15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5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2" t="str">
        <f t="shared" si="1"/>
        <v/>
      </c>
      <c r="D13" s="6"/>
      <c r="E13" s="7"/>
      <c r="F13" s="25" t="str">
        <f t="shared" si="0"/>
        <v/>
      </c>
      <c r="G13" s="5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5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5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5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2" t="str">
        <f t="shared" si="1"/>
        <v/>
      </c>
      <c r="D17" s="6"/>
      <c r="E17" s="7"/>
      <c r="F17" s="25" t="str">
        <f t="shared" si="0"/>
        <v/>
      </c>
      <c r="G17" s="5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2" t="str">
        <f t="shared" si="1"/>
        <v/>
      </c>
      <c r="D18" s="6"/>
      <c r="E18" s="7"/>
      <c r="F18" s="25" t="str">
        <f t="shared" si="0"/>
        <v/>
      </c>
      <c r="G18" s="5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5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5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5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5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31"/>
      <c r="C23" s="42" t="str">
        <f t="shared" si="1"/>
        <v/>
      </c>
      <c r="D23" s="6"/>
      <c r="E23" s="7"/>
      <c r="F23" s="25" t="str">
        <f t="shared" si="0"/>
        <v/>
      </c>
      <c r="G23" s="5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31"/>
      <c r="C24" s="42" t="str">
        <f t="shared" si="1"/>
        <v/>
      </c>
      <c r="D24" s="6"/>
      <c r="E24" s="7"/>
      <c r="F24" s="25" t="str">
        <f t="shared" si="0"/>
        <v/>
      </c>
      <c r="G24" s="5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31"/>
      <c r="C25" s="42" t="str">
        <f t="shared" si="1"/>
        <v/>
      </c>
      <c r="D25" s="6"/>
      <c r="E25" s="7"/>
      <c r="F25" s="25" t="str">
        <f t="shared" si="0"/>
        <v/>
      </c>
      <c r="G25" s="5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A8:A9"/>
    <mergeCell ref="B8:B9"/>
    <mergeCell ref="C8:H8"/>
    <mergeCell ref="I8:M8"/>
    <mergeCell ref="N8:N9"/>
  </mergeCells>
  <phoneticPr fontId="1"/>
  <dataValidations count="6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0:M25">
      <formula1>Eサイデン化学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N25"/>
  <sheetViews>
    <sheetView zoomScaleNormal="100" workbookViewId="0">
      <pane ySplit="10" topLeftCell="A11" activePane="bottomLeft" state="frozen"/>
      <selection activeCell="Q10" sqref="Q10"/>
      <selection pane="bottomLeft" activeCell="E12" sqref="E12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14</v>
      </c>
      <c r="K1" s="4" t="s">
        <v>142</v>
      </c>
      <c r="L1" s="4">
        <f>サイデン化学アリーナ!L1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8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33" t="s">
        <v>136</v>
      </c>
      <c r="C10" s="45">
        <v>6</v>
      </c>
      <c r="D10" s="8">
        <v>11</v>
      </c>
      <c r="E10" s="9">
        <v>12</v>
      </c>
      <c r="F10" s="65">
        <f t="shared" ref="F10:F25" si="0">IF(C10="","",DATE(C10+2018,D10,E10))</f>
        <v>45608</v>
      </c>
      <c r="G10" s="16">
        <v>9</v>
      </c>
      <c r="H10" s="16">
        <v>21</v>
      </c>
      <c r="I10" s="35" t="s">
        <v>28</v>
      </c>
      <c r="J10" s="36" t="s">
        <v>33</v>
      </c>
      <c r="K10" s="36" t="s">
        <v>40</v>
      </c>
      <c r="L10" s="36" t="s">
        <v>45</v>
      </c>
      <c r="M10" s="36" t="s">
        <v>50</v>
      </c>
      <c r="N10" s="19" t="s">
        <v>137</v>
      </c>
    </row>
    <row r="11" spans="1:14" ht="39.75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15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5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2" t="str">
        <f t="shared" si="1"/>
        <v/>
      </c>
      <c r="D13" s="6"/>
      <c r="E13" s="7"/>
      <c r="F13" s="25" t="str">
        <f t="shared" si="0"/>
        <v/>
      </c>
      <c r="G13" s="5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5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5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5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2" t="str">
        <f t="shared" si="1"/>
        <v/>
      </c>
      <c r="D17" s="6"/>
      <c r="E17" s="7"/>
      <c r="F17" s="25" t="str">
        <f t="shared" si="0"/>
        <v/>
      </c>
      <c r="G17" s="5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2" t="str">
        <f t="shared" si="1"/>
        <v/>
      </c>
      <c r="D18" s="6"/>
      <c r="E18" s="7"/>
      <c r="F18" s="25" t="str">
        <f t="shared" si="0"/>
        <v/>
      </c>
      <c r="G18" s="5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5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5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5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5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5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5"/>
      <c r="H24" s="5"/>
      <c r="I24" s="26"/>
      <c r="J24" s="27"/>
      <c r="K24" s="27"/>
      <c r="L24" s="27"/>
      <c r="M24" s="27"/>
      <c r="N24" s="18"/>
    </row>
    <row r="25" spans="1:14" ht="37.5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5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A8:A9"/>
    <mergeCell ref="B8:B9"/>
    <mergeCell ref="C8:H8"/>
    <mergeCell ref="I8:M8"/>
    <mergeCell ref="N8:N9"/>
  </mergeCells>
  <phoneticPr fontId="1"/>
  <dataValidations count="6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F大宮武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N25"/>
  <sheetViews>
    <sheetView zoomScaleNormal="100" workbookViewId="0">
      <pane ySplit="10" topLeftCell="A11" activePane="bottomLeft" state="frozen"/>
      <selection activeCell="Q10" sqref="Q10"/>
      <selection pane="bottomLeft" activeCell="D13" sqref="D13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124</v>
      </c>
      <c r="B1" s="51" t="s">
        <v>15</v>
      </c>
      <c r="K1" s="4" t="s">
        <v>142</v>
      </c>
      <c r="L1" s="4">
        <f>大宮武道館!L1</f>
        <v>6</v>
      </c>
      <c r="M1" s="4" t="s">
        <v>143</v>
      </c>
      <c r="N1" s="2"/>
    </row>
    <row r="2" spans="1:14" ht="27" customHeight="1">
      <c r="A2" s="52" t="s">
        <v>122</v>
      </c>
      <c r="B2" s="53" t="s">
        <v>61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121</v>
      </c>
      <c r="B3" s="66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6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140</v>
      </c>
      <c r="B5" s="68"/>
      <c r="F5" s="1"/>
    </row>
    <row r="6" spans="1:14" ht="15" customHeight="1">
      <c r="A6" s="3" t="s">
        <v>141</v>
      </c>
      <c r="B6" s="68"/>
      <c r="F6" s="1"/>
    </row>
    <row r="7" spans="1:14" ht="15" customHeight="1">
      <c r="A7" s="3"/>
      <c r="B7" s="39"/>
      <c r="F7" s="1"/>
    </row>
    <row r="8" spans="1:14" ht="15.9" customHeight="1">
      <c r="A8" s="71" t="s">
        <v>12</v>
      </c>
      <c r="B8" s="73" t="s">
        <v>0</v>
      </c>
      <c r="C8" s="75" t="s">
        <v>13</v>
      </c>
      <c r="D8" s="76"/>
      <c r="E8" s="76"/>
      <c r="F8" s="76"/>
      <c r="G8" s="76"/>
      <c r="H8" s="77"/>
      <c r="I8" s="75" t="s">
        <v>52</v>
      </c>
      <c r="J8" s="76"/>
      <c r="K8" s="76"/>
      <c r="L8" s="76"/>
      <c r="M8" s="77"/>
      <c r="N8" s="69" t="s">
        <v>51</v>
      </c>
    </row>
    <row r="9" spans="1:14" ht="15.9" customHeight="1">
      <c r="A9" s="72"/>
      <c r="B9" s="78"/>
      <c r="C9" s="55" t="s">
        <v>10</v>
      </c>
      <c r="D9" s="61" t="s">
        <v>5</v>
      </c>
      <c r="E9" s="60" t="s">
        <v>7</v>
      </c>
      <c r="F9" s="12" t="s">
        <v>11</v>
      </c>
      <c r="G9" s="62" t="s">
        <v>8</v>
      </c>
      <c r="H9" s="11" t="s">
        <v>9</v>
      </c>
      <c r="I9" s="28" t="s">
        <v>54</v>
      </c>
      <c r="J9" s="29" t="s">
        <v>55</v>
      </c>
      <c r="K9" s="29" t="s">
        <v>56</v>
      </c>
      <c r="L9" s="29" t="s">
        <v>57</v>
      </c>
      <c r="M9" s="30" t="s">
        <v>58</v>
      </c>
      <c r="N9" s="70"/>
    </row>
    <row r="10" spans="1:14" ht="39.9" customHeight="1">
      <c r="A10" s="17" t="s">
        <v>16</v>
      </c>
      <c r="B10" s="40" t="s">
        <v>138</v>
      </c>
      <c r="C10" s="41">
        <v>6</v>
      </c>
      <c r="D10" s="8">
        <v>12</v>
      </c>
      <c r="E10" s="9">
        <v>3</v>
      </c>
      <c r="F10" s="65">
        <f t="shared" ref="F10:F25" si="0">IF(C10="","",DATE(C10+2018,D10,E10))</f>
        <v>45629</v>
      </c>
      <c r="G10" s="63">
        <v>9</v>
      </c>
      <c r="H10" s="16">
        <v>21</v>
      </c>
      <c r="I10" s="35" t="s">
        <v>132</v>
      </c>
      <c r="J10" s="36" t="s">
        <v>34</v>
      </c>
      <c r="K10" s="36" t="s">
        <v>41</v>
      </c>
      <c r="L10" s="36" t="s">
        <v>46</v>
      </c>
      <c r="M10" s="36" t="s">
        <v>47</v>
      </c>
      <c r="N10" s="19" t="s">
        <v>53</v>
      </c>
    </row>
    <row r="11" spans="1:14" ht="39.9" customHeight="1">
      <c r="A11" s="10">
        <v>1</v>
      </c>
      <c r="B11" s="48"/>
      <c r="C11" s="43" t="str">
        <f>IF(D11="","",IF(OR(D11=1,D11=2,D11=3,),$L$1+1,$L$1))</f>
        <v/>
      </c>
      <c r="D11" s="13"/>
      <c r="E11" s="14"/>
      <c r="F11" s="25" t="str">
        <f t="shared" si="0"/>
        <v/>
      </c>
      <c r="G11" s="64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3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3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3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3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3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3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3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3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9"/>
      <c r="C20" s="43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3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3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3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3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3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sheetProtection sheet="1" objects="1" scenarios="1"/>
  <mergeCells count="5">
    <mergeCell ref="A8:A9"/>
    <mergeCell ref="B8:B9"/>
    <mergeCell ref="C8:H8"/>
    <mergeCell ref="I8:M8"/>
    <mergeCell ref="N8:N9"/>
  </mergeCells>
  <phoneticPr fontId="1"/>
  <dataValidations count="6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G岩槻文化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その他!$C$10:$C$51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1"/>
  <sheetViews>
    <sheetView workbookViewId="0">
      <selection activeCell="M22" sqref="M22"/>
    </sheetView>
  </sheetViews>
  <sheetFormatPr defaultRowHeight="13.2"/>
  <cols>
    <col min="1" max="1" width="33.77734375" customWidth="1"/>
    <col min="2" max="2" width="10" bestFit="1" customWidth="1"/>
    <col min="3" max="3" width="12.21875" bestFit="1" customWidth="1"/>
    <col min="5" max="5" width="15" bestFit="1" customWidth="1"/>
    <col min="6" max="6" width="13" customWidth="1"/>
    <col min="7" max="7" width="15" bestFit="1" customWidth="1"/>
  </cols>
  <sheetData>
    <row r="1" spans="1:10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I1" t="s">
        <v>1</v>
      </c>
      <c r="J1" t="s">
        <v>17</v>
      </c>
    </row>
    <row r="2" spans="1:10">
      <c r="A2" t="s">
        <v>24</v>
      </c>
      <c r="B2" t="s">
        <v>25</v>
      </c>
      <c r="C2" t="s">
        <v>24</v>
      </c>
      <c r="D2" t="s">
        <v>26</v>
      </c>
      <c r="E2" t="s">
        <v>27</v>
      </c>
      <c r="F2" t="s">
        <v>28</v>
      </c>
      <c r="G2" t="s">
        <v>27</v>
      </c>
      <c r="I2" t="s">
        <v>2</v>
      </c>
      <c r="J2" t="s">
        <v>18</v>
      </c>
    </row>
    <row r="3" spans="1:10">
      <c r="A3" t="s">
        <v>29</v>
      </c>
      <c r="B3" t="s">
        <v>30</v>
      </c>
      <c r="C3" t="s">
        <v>31</v>
      </c>
      <c r="D3" t="s">
        <v>139</v>
      </c>
      <c r="E3" t="s">
        <v>32</v>
      </c>
      <c r="F3" t="s">
        <v>33</v>
      </c>
      <c r="G3" t="s">
        <v>34</v>
      </c>
      <c r="I3" t="s">
        <v>3</v>
      </c>
      <c r="J3" t="s">
        <v>19</v>
      </c>
    </row>
    <row r="4" spans="1:10">
      <c r="A4" t="s">
        <v>35</v>
      </c>
      <c r="B4" t="s">
        <v>36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  <c r="I4" t="s">
        <v>4</v>
      </c>
      <c r="J4" t="s">
        <v>20</v>
      </c>
    </row>
    <row r="5" spans="1:10">
      <c r="A5" t="s">
        <v>42</v>
      </c>
      <c r="B5" t="s">
        <v>43</v>
      </c>
      <c r="C5" t="s">
        <v>44</v>
      </c>
      <c r="E5" t="s">
        <v>42</v>
      </c>
      <c r="F5" t="s">
        <v>45</v>
      </c>
      <c r="G5" t="s">
        <v>46</v>
      </c>
      <c r="I5" t="s">
        <v>59</v>
      </c>
      <c r="J5" t="s">
        <v>21</v>
      </c>
    </row>
    <row r="6" spans="1:10">
      <c r="A6" t="s">
        <v>47</v>
      </c>
      <c r="B6" t="s">
        <v>47</v>
      </c>
      <c r="C6" t="s">
        <v>48</v>
      </c>
      <c r="E6" t="s">
        <v>49</v>
      </c>
      <c r="F6" t="s">
        <v>50</v>
      </c>
      <c r="G6" t="s">
        <v>47</v>
      </c>
      <c r="I6" t="s">
        <v>14</v>
      </c>
      <c r="J6" t="s">
        <v>22</v>
      </c>
    </row>
    <row r="7" spans="1:10">
      <c r="I7" t="s">
        <v>15</v>
      </c>
      <c r="J7" t="s">
        <v>23</v>
      </c>
    </row>
    <row r="9" spans="1:10">
      <c r="A9" t="s">
        <v>60</v>
      </c>
      <c r="B9">
        <v>1</v>
      </c>
      <c r="C9" t="s">
        <v>61</v>
      </c>
      <c r="F9" t="s">
        <v>123</v>
      </c>
    </row>
    <row r="10" spans="1:10">
      <c r="A10" s="54" t="s">
        <v>144</v>
      </c>
      <c r="B10">
        <v>2</v>
      </c>
      <c r="C10" s="79" t="s">
        <v>161</v>
      </c>
      <c r="F10" t="s">
        <v>60</v>
      </c>
    </row>
    <row r="11" spans="1:10">
      <c r="A11" s="54" t="s">
        <v>62</v>
      </c>
      <c r="B11">
        <v>3</v>
      </c>
      <c r="C11" s="79" t="s">
        <v>63</v>
      </c>
      <c r="F11" t="s">
        <v>61</v>
      </c>
    </row>
    <row r="12" spans="1:10">
      <c r="A12" s="54" t="s">
        <v>64</v>
      </c>
      <c r="B12">
        <v>4</v>
      </c>
      <c r="C12" s="79" t="s">
        <v>65</v>
      </c>
    </row>
    <row r="13" spans="1:10">
      <c r="A13" s="54" t="s">
        <v>66</v>
      </c>
      <c r="B13">
        <v>5</v>
      </c>
      <c r="C13" s="79" t="s">
        <v>67</v>
      </c>
    </row>
    <row r="14" spans="1:10">
      <c r="A14" s="54" t="s">
        <v>68</v>
      </c>
      <c r="B14">
        <v>6</v>
      </c>
      <c r="C14" s="79" t="s">
        <v>69</v>
      </c>
    </row>
    <row r="15" spans="1:10">
      <c r="A15" s="54" t="s">
        <v>70</v>
      </c>
      <c r="B15">
        <v>7</v>
      </c>
      <c r="C15" s="79" t="s">
        <v>71</v>
      </c>
    </row>
    <row r="16" spans="1:10">
      <c r="A16" s="54" t="s">
        <v>72</v>
      </c>
      <c r="B16">
        <v>8</v>
      </c>
      <c r="C16" s="79" t="s">
        <v>73</v>
      </c>
    </row>
    <row r="17" spans="1:3">
      <c r="A17" s="54" t="s">
        <v>74</v>
      </c>
      <c r="B17">
        <v>9</v>
      </c>
      <c r="C17" s="79" t="s">
        <v>75</v>
      </c>
    </row>
    <row r="18" spans="1:3">
      <c r="A18" s="54" t="s">
        <v>76</v>
      </c>
      <c r="B18">
        <v>10</v>
      </c>
      <c r="C18" s="79" t="s">
        <v>77</v>
      </c>
    </row>
    <row r="19" spans="1:3">
      <c r="A19" s="54" t="s">
        <v>78</v>
      </c>
      <c r="B19">
        <v>11</v>
      </c>
      <c r="C19" s="79" t="s">
        <v>79</v>
      </c>
    </row>
    <row r="20" spans="1:3">
      <c r="A20" s="54" t="s">
        <v>145</v>
      </c>
      <c r="B20">
        <v>12</v>
      </c>
      <c r="C20" s="79" t="s">
        <v>80</v>
      </c>
    </row>
    <row r="21" spans="1:3">
      <c r="A21" s="54" t="s">
        <v>154</v>
      </c>
      <c r="B21">
        <v>13</v>
      </c>
      <c r="C21" s="79" t="s">
        <v>81</v>
      </c>
    </row>
    <row r="22" spans="1:3">
      <c r="A22" s="54" t="s">
        <v>82</v>
      </c>
      <c r="B22">
        <v>14</v>
      </c>
      <c r="C22" s="79" t="s">
        <v>83</v>
      </c>
    </row>
    <row r="23" spans="1:3">
      <c r="A23" s="54" t="s">
        <v>84</v>
      </c>
      <c r="B23">
        <v>15</v>
      </c>
      <c r="C23" s="79" t="s">
        <v>85</v>
      </c>
    </row>
    <row r="24" spans="1:3">
      <c r="A24" s="54" t="s">
        <v>86</v>
      </c>
      <c r="B24">
        <v>16</v>
      </c>
      <c r="C24" s="79" t="s">
        <v>87</v>
      </c>
    </row>
    <row r="25" spans="1:3">
      <c r="A25" s="54" t="s">
        <v>88</v>
      </c>
      <c r="B25">
        <v>17</v>
      </c>
      <c r="C25" s="79" t="s">
        <v>89</v>
      </c>
    </row>
    <row r="26" spans="1:3">
      <c r="A26" s="54" t="s">
        <v>146</v>
      </c>
      <c r="B26">
        <v>18</v>
      </c>
      <c r="C26" s="79" t="s">
        <v>90</v>
      </c>
    </row>
    <row r="27" spans="1:3">
      <c r="A27" s="54" t="s">
        <v>91</v>
      </c>
      <c r="B27">
        <v>19</v>
      </c>
      <c r="C27" s="79" t="s">
        <v>92</v>
      </c>
    </row>
    <row r="28" spans="1:3">
      <c r="A28" s="54" t="s">
        <v>93</v>
      </c>
      <c r="B28">
        <v>20</v>
      </c>
      <c r="C28" s="79" t="s">
        <v>94</v>
      </c>
    </row>
    <row r="29" spans="1:3">
      <c r="A29" s="54" t="s">
        <v>95</v>
      </c>
      <c r="B29">
        <v>21</v>
      </c>
      <c r="C29" s="79" t="s">
        <v>96</v>
      </c>
    </row>
    <row r="30" spans="1:3">
      <c r="A30" s="54" t="s">
        <v>97</v>
      </c>
      <c r="B30">
        <v>22</v>
      </c>
      <c r="C30" s="79" t="s">
        <v>98</v>
      </c>
    </row>
    <row r="31" spans="1:3">
      <c r="A31" s="54" t="s">
        <v>99</v>
      </c>
      <c r="B31">
        <v>23</v>
      </c>
      <c r="C31" s="79" t="s">
        <v>100</v>
      </c>
    </row>
    <row r="32" spans="1:3">
      <c r="A32" s="54" t="s">
        <v>147</v>
      </c>
      <c r="B32">
        <v>24</v>
      </c>
      <c r="C32" s="79" t="s">
        <v>101</v>
      </c>
    </row>
    <row r="33" spans="1:3">
      <c r="A33" s="54" t="s">
        <v>102</v>
      </c>
      <c r="B33">
        <v>25</v>
      </c>
      <c r="C33" s="79" t="s">
        <v>103</v>
      </c>
    </row>
    <row r="34" spans="1:3">
      <c r="A34" s="54" t="s">
        <v>104</v>
      </c>
      <c r="B34">
        <v>26</v>
      </c>
      <c r="C34" s="79" t="s">
        <v>105</v>
      </c>
    </row>
    <row r="35" spans="1:3">
      <c r="A35" s="54" t="s">
        <v>106</v>
      </c>
      <c r="B35">
        <v>27</v>
      </c>
      <c r="C35" s="79" t="s">
        <v>162</v>
      </c>
    </row>
    <row r="36" spans="1:3">
      <c r="A36" s="54" t="s">
        <v>107</v>
      </c>
      <c r="B36">
        <v>28</v>
      </c>
      <c r="C36" s="79" t="s">
        <v>163</v>
      </c>
    </row>
    <row r="37" spans="1:3">
      <c r="A37" s="54" t="s">
        <v>108</v>
      </c>
      <c r="B37">
        <v>29</v>
      </c>
      <c r="C37" s="79" t="s">
        <v>164</v>
      </c>
    </row>
    <row r="38" spans="1:3">
      <c r="A38" s="54" t="s">
        <v>109</v>
      </c>
      <c r="B38">
        <v>30</v>
      </c>
      <c r="C38" s="79" t="s">
        <v>165</v>
      </c>
    </row>
    <row r="39" spans="1:3">
      <c r="A39" s="54" t="s">
        <v>110</v>
      </c>
      <c r="B39">
        <v>31</v>
      </c>
      <c r="C39" s="79" t="s">
        <v>166</v>
      </c>
    </row>
    <row r="40" spans="1:3">
      <c r="A40" s="54" t="s">
        <v>111</v>
      </c>
      <c r="B40">
        <v>32</v>
      </c>
      <c r="C40" s="79" t="s">
        <v>167</v>
      </c>
    </row>
    <row r="41" spans="1:3">
      <c r="A41" s="54" t="s">
        <v>112</v>
      </c>
      <c r="B41">
        <v>33</v>
      </c>
      <c r="C41" s="79" t="s">
        <v>168</v>
      </c>
    </row>
    <row r="42" spans="1:3">
      <c r="A42" s="54" t="s">
        <v>113</v>
      </c>
      <c r="B42">
        <v>34</v>
      </c>
      <c r="C42" s="79" t="s">
        <v>169</v>
      </c>
    </row>
    <row r="43" spans="1:3">
      <c r="A43" s="54" t="s">
        <v>148</v>
      </c>
      <c r="B43">
        <v>35</v>
      </c>
      <c r="C43" s="79" t="s">
        <v>170</v>
      </c>
    </row>
    <row r="44" spans="1:3">
      <c r="A44" s="54" t="s">
        <v>114</v>
      </c>
      <c r="B44">
        <v>36</v>
      </c>
      <c r="C44" s="79" t="s">
        <v>171</v>
      </c>
    </row>
    <row r="45" spans="1:3">
      <c r="A45" s="54" t="s">
        <v>115</v>
      </c>
      <c r="B45">
        <v>37</v>
      </c>
      <c r="C45" s="79" t="s">
        <v>172</v>
      </c>
    </row>
    <row r="46" spans="1:3">
      <c r="A46" s="54" t="s">
        <v>116</v>
      </c>
      <c r="B46">
        <v>38</v>
      </c>
      <c r="C46" s="79" t="s">
        <v>173</v>
      </c>
    </row>
    <row r="47" spans="1:3">
      <c r="A47" s="54" t="s">
        <v>117</v>
      </c>
      <c r="B47">
        <v>39</v>
      </c>
      <c r="C47" s="79" t="s">
        <v>174</v>
      </c>
    </row>
    <row r="48" spans="1:3">
      <c r="A48" s="54" t="s">
        <v>118</v>
      </c>
      <c r="B48">
        <v>40</v>
      </c>
      <c r="C48" s="79" t="s">
        <v>175</v>
      </c>
    </row>
    <row r="49" spans="1:3">
      <c r="A49" s="54" t="s">
        <v>119</v>
      </c>
      <c r="B49">
        <v>41</v>
      </c>
      <c r="C49" s="79" t="s">
        <v>176</v>
      </c>
    </row>
    <row r="50" spans="1:3">
      <c r="A50" s="54" t="s">
        <v>120</v>
      </c>
      <c r="B50">
        <v>42</v>
      </c>
      <c r="C50" s="79" t="s">
        <v>177</v>
      </c>
    </row>
    <row r="51" spans="1:3">
      <c r="A51" s="54" t="s">
        <v>149</v>
      </c>
      <c r="B51">
        <v>43</v>
      </c>
      <c r="C51" s="79" t="s">
        <v>178</v>
      </c>
    </row>
    <row r="52" spans="1:3">
      <c r="A52" s="54" t="s">
        <v>155</v>
      </c>
    </row>
    <row r="53" spans="1:3">
      <c r="A53" s="54" t="s">
        <v>150</v>
      </c>
    </row>
    <row r="54" spans="1:3">
      <c r="A54" s="54" t="s">
        <v>157</v>
      </c>
    </row>
    <row r="55" spans="1:3">
      <c r="A55" s="54" t="s">
        <v>151</v>
      </c>
    </row>
    <row r="56" spans="1:3">
      <c r="A56" s="54" t="s">
        <v>152</v>
      </c>
    </row>
    <row r="57" spans="1:3">
      <c r="A57" s="54" t="s">
        <v>153</v>
      </c>
    </row>
    <row r="58" spans="1:3">
      <c r="A58" s="54" t="s">
        <v>156</v>
      </c>
    </row>
    <row r="59" spans="1:3">
      <c r="A59" s="54" t="s">
        <v>158</v>
      </c>
    </row>
    <row r="60" spans="1:3">
      <c r="A60" s="54" t="s">
        <v>159</v>
      </c>
    </row>
    <row r="61" spans="1:3">
      <c r="A61" s="54" t="s">
        <v>160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浦和駒場体育館</vt:lpstr>
      <vt:lpstr>大宮体育館</vt:lpstr>
      <vt:lpstr>与野体育館</vt:lpstr>
      <vt:lpstr>浦和西体育館</vt:lpstr>
      <vt:lpstr>サイデン化学アリーナ</vt:lpstr>
      <vt:lpstr>大宮武道館</vt:lpstr>
      <vt:lpstr>岩槻文化公園体育館</vt:lpstr>
      <vt:lpstr>その他</vt:lpstr>
      <vt:lpstr>A_市主催</vt:lpstr>
      <vt:lpstr>A浦和駒場</vt:lpstr>
      <vt:lpstr>B_競技団体</vt:lpstr>
      <vt:lpstr>B大宮体</vt:lpstr>
      <vt:lpstr>C与野体</vt:lpstr>
      <vt:lpstr>D浦和西</vt:lpstr>
      <vt:lpstr>Eサイデン化学</vt:lpstr>
      <vt:lpstr>F大宮武</vt:lpstr>
      <vt:lpstr>G岩槻文化</vt:lpstr>
      <vt:lpstr>館名</vt:lpstr>
      <vt:lpstr>申請区分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2023-09-21T03:21:29Z</cp:lastPrinted>
  <dcterms:created xsi:type="dcterms:W3CDTF">2005-01-12T00:31:37Z</dcterms:created>
  <dcterms:modified xsi:type="dcterms:W3CDTF">2023-09-22T02:42:36Z</dcterms:modified>
</cp:coreProperties>
</file>