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E38" i="9"/>
  <c r="AM38" i="9"/>
  <c r="U38" i="9"/>
  <c r="BE37" i="9"/>
  <c r="AM37" i="9"/>
  <c r="U37" i="9"/>
  <c r="BE36" i="9"/>
  <c r="C35" i="9"/>
  <c r="C36" i="9" s="1"/>
  <c r="C34" i="9"/>
  <c r="C37"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8" i="9" l="1"/>
  <c r="C39" i="9" l="1"/>
  <c r="U34" i="9"/>
  <c r="U35" i="9" s="1"/>
  <c r="U36" i="9" s="1"/>
  <c r="AM34" i="9" l="1"/>
  <c r="AM35" i="9" s="1"/>
  <c r="AM36" i="9" s="1"/>
  <c r="BE34" i="9" l="1"/>
  <c r="BE35" i="9" l="1"/>
  <c r="BW34" i="9" s="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<sst xmlns="http://schemas.openxmlformats.org/spreadsheetml/2006/main" count="1175" uniqueCount="589">
  <si>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</si>
  <si>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</si>
  <si>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</si>
  <si>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</si>
  <si>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</si>
  <si>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</si>
  <si>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</si>
  <si>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</si>
  <si>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</si>
  <si>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</si>
  <si>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</si>
  <si>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</si>
  <si>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</si>
  <si>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</si>
  <si>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</si>
  <si>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</si>
  <si>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</si>
  <si>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</si>
  <si>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</si>
  <si>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</si>
  <si>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</si>
  <si>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</si>
  <si>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</si>
  <si>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</si>
  <si>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</si>
  <si>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</si>
  <si>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</si>
  <si>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</si>
  <si>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</si>
  <si>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</si>
  <si>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</si>
  <si>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</si>
  <si>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</si>
  <si>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</si>
  <si>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</si>
  <si>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</si>
  <si>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</si>
  <si>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</si>
  <si>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</si>
  <si>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</si>
  <si>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</si>
  <si>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</si>
  <si>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</si>
  <si>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</si>
  <si>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</si>
  <si>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</si>
  <si>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</si>
  <si>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</si>
  <si>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</si>
  <si>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</si>
  <si>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</si>
  <si>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</si>
  <si>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</si>
  <si>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</si>
  <si>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</si>
  <si>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</si>
  <si>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</si>
  <si>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</si>
  <si>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</si>
  <si>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</si>
  <si>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</si>
  <si>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</si>
  <si>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</si>
  <si>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</si>
  <si>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</si>
  <si>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</si>
  <si>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</si>
  <si>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</si>
  <si>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</si>
  <si>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</si>
  <si>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</si>
  <si>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</si>
  <si>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</si>
  <si>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</si>
  <si>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</si>
  <si>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</si>
  <si>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</si>
  <si>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</si>
  <si>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</si>
  <si>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</si>
  <si>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</si>
  <si>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</si>
  <si>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</si>
  <si>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</si>
  <si>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</si>
  <si>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</si>
  <si>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</si>
  <si>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</si>
  <si>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</si>
  <si>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</si>
  <si>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</si>
  <si>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</si>
  <si>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</si>
  <si>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</si>
  <si>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</si>
  <si>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</si>
  <si>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</si>
  <si>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</si>
  <si>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</si>
  <si>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</si>
  <si>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</si>
  <si>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</si>
  <si>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</si>
  <si>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</si>
  <si>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</si>
  <si>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</si>
  <si>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</si>
  <si>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</si>
  <si>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</si>
  <si>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</si>
  <si>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</si>
  <si>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</si>
  <si>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</si>
  <si>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</si>
  <si>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</si>
  <si>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</si>
  <si>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</si>
  <si>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</si>
  <si>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</si>
  <si>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</si>
  <si>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</si>
  <si>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</si>
  <si>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</si>
  <si>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</si>
  <si>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</si>
  <si>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</si>
  <si>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</si>
  <si>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</si>
  <si>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</si>
  <si>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</si>
  <si>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</si>
  <si>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</si>
  <si>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</si>
  <si>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</si>
  <si>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</si>
  <si>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</si>
  <si>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</si>
  <si>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</si>
  <si>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</si>
  <si>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</si>
  <si>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</si>
  <si>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</si>
  <si>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</si>
  <si>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</si>
  <si>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</si>
  <si>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</si>
  <si>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</si>
  <si>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</si>
  <si>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</si>
  <si>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</si>
  <si>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</si>
  <si>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</si>
  <si>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</si>
  <si>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</si>
  <si>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</si>
  <si>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</si>
  <si>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</si>
  <si>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</si>
  <si>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</si>
  <si>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</si>
  <si>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</si>
  <si>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</si>
  <si>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</si>
  <si>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</si>
  <si>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</si>
  <si>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</si>
  <si>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</si>
  <si>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</si>
  <si>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</si>
  <si>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</si>
  <si>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</si>
  <si>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</si>
  <si>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</si>
  <si>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</si>
  <si>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</si>
  <si>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</si>
  <si>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</si>
  <si>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</si>
  <si>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</si>
  <si>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</si>
  <si>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</si>
  <si>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</si>
  <si>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</si>
  <si>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</si>
  <si>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</si>
  <si>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</si>
  <si>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</si>
  <si>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</si>
  <si>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</si>
  <si>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</si>
  <si>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</si>
  <si>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</si>
  <si>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</si>
  <si>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</si>
  <si>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埼玉県さいたま市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</si>
  <si>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</si>
  <si>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</si>
  <si>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</si>
  <si>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</si>
  <si>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</si>
  <si>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</si>
  <si>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</si>
  <si>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</si>
  <si>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</si>
  <si>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</si>
  <si>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</si>
  <si>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</si>
  <si>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</si>
  <si>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</si>
  <si>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</si>
  <si>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</si>
  <si>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</si>
  <si>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</si>
  <si>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</si>
  <si>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</si>
  <si>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</si>
  <si>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</si>
  <si>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</si>
  <si>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</si>
  <si>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</si>
  <si>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</si>
  <si>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</si>
  <si>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</si>
  <si>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</si>
  <si>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</si>
  <si>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</si>
  <si>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</si>
  <si>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</si>
  <si>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</si>
  <si>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</si>
  <si>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</si>
  <si>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</si>
  <si>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</si>
  <si>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</si>
  <si>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</si>
  <si>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</si>
  <si>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</si>
  <si>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</si>
  <si>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</si>
  <si>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</si>
  <si>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</si>
  <si>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</si>
  <si>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</si>
  <si>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</si>
  <si>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</si>
  <si>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</si>
  <si>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</si>
  <si>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</si>
  <si>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</si>
  <si>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</si>
  <si>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</si>
  <si>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</si>
  <si>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</si>
  <si>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</si>
  <si>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</si>
  <si>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</si>
  <si>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</si>
  <si>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</si>
  <si>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</si>
  <si>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</si>
  <si>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</si>
  <si>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</si>
  <si>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</si>
  <si>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</si>
  <si>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</si>
  <si>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</si>
  <si>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</si>
  <si>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</si>
  <si>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</si>
  <si>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</si>
  <si>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</si>
  <si>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</si>
  <si>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</si>
  <si>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</si>
  <si>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</si>
  <si>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</si>
  <si>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</si>
  <si>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</si>
  <si>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</si>
  <si>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</si>
  <si>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</si>
  <si>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</si>
  <si>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</si>
  <si>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</si>
  <si>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</si>
  <si>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</si>
  <si>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</si>
  <si>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</si>
  <si>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</si>
  <si>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</si>
  <si>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</si>
  <si>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</si>
  <si>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</si>
  <si>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</si>
  <si>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</si>
  <si>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</si>
  <si>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</si>
  <si>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</si>
  <si>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</si>
  <si>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</si>
  <si>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</si>
  <si>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</si>
  <si>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</si>
  <si>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</si>
  <si>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</si>
  <si>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</si>
  <si>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</si>
  <si>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</si>
  <si>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</si>
  <si>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</si>
  <si>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</si>
  <si>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</si>
  <si>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</si>
  <si>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</si>
  <si>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</si>
  <si>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</si>
  <si>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</si>
  <si>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</si>
  <si>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</si>
  <si>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</si>
  <si>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</si>
  <si>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</si>
  <si>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</si>
  <si>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</si>
  <si>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</si>
  <si>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</si>
  <si>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</si>
  <si>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</si>
  <si>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</si>
  <si>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</si>
  <si>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</si>
  <si>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</si>
  <si>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</si>
  <si>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</si>
  <si>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</si>
  <si>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</si>
  <si>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</si>
  <si>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</si>
  <si>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</si>
  <si>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</si>
  <si>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</si>
  <si>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</si>
  <si>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埼玉県さいたま市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</si>
  <si>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</si>
  <si>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</si>
  <si>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</si>
  <si>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</si>
  <si>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</si>
  <si>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</si>
  <si>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</si>
  <si>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</si>
  <si>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</si>
  <si>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</si>
  <si>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</si>
  <si>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</si>
  <si>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</si>
  <si>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</si>
  <si>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</si>
  <si>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</si>
  <si>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</si>
  <si>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</si>
  <si>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</si>
  <si>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</si>
  <si>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</si>
  <si>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</si>
  <si>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</si>
  <si>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</si>
  <si>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</si>
  <si>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</si>
  <si>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</si>
  <si>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</si>
  <si>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</si>
  <si>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</si>
  <si>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</si>
  <si>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</si>
  <si>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</si>
  <si>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</si>
  <si>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</si>
  <si>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</si>
  <si>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</si>
  <si>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</si>
  <si>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</si>
  <si>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</si>
  <si>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</si>
  <si>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</si>
  <si>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</si>
  <si>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</si>
  <si>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さいたま市下水道事業会計</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</si>
  <si>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</si>
  <si>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</si>
  <si>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</si>
  <si>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</si>
  <si>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</si>
  <si>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</si>
  <si>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</si>
  <si>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</si>
  <si>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</si>
  <si>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</si>
  <si>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</si>
  <si>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</si>
  <si>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</si>
  <si>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</si>
  <si>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</si>
  <si>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</si>
  <si>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</si>
  <si>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</si>
  <si>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</si>
  <si>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</si>
  <si>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</si>
  <si>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</si>
  <si>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</si>
  <si>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</si>
  <si>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</si>
  <si>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</si>
  <si>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</si>
  <si>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</si>
  <si>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</si>
  <si>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</si>
  <si>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</si>
  <si>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</si>
  <si>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</si>
  <si>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</si>
  <si>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</si>
  <si>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</si>
  <si>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</si>
  <si>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</si>
  <si>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</si>
  <si>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</si>
  <si>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</si>
  <si>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</si>
  <si>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</si>
  <si>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</si>
  <si>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</si>
  <si>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</si>
  <si>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</si>
  <si>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</si>
  <si>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</si>
  <si>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</si>
  <si>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</si>
  <si>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</si>
  <si>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</si>
  <si>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</si>
  <si>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</si>
  <si>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</si>
  <si>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</si>
  <si>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</si>
  <si>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</si>
  <si>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</si>
  <si>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</si>
  <si>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</si>
  <si>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</si>
  <si>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</si>
  <si>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</si>
  <si>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</si>
  <si>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</si>
  <si>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</si>
  <si>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</si>
  <si>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</si>
  <si>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</si>
  <si>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</si>
  <si>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</si>
  <si>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</si>
  <si>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</si>
  <si>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</si>
  <si>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</si>
  <si>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</si>
  <si>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</si>
  <si>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</si>
  <si>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</si>
  <si>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</si>
  <si>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</si>
  <si>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</si>
  <si>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</si>
  <si>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</si>
  <si>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</si>
  <si>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</si>
  <si>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</si>
  <si>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</si>
  <si>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</si>
  <si>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</si>
  <si>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</si>
  <si>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</si>
  <si>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</si>
  <si>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</si>
  <si>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</si>
  <si>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</si>
  <si>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</si>
  <si>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</si>
  <si>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</si>
  <si>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</si>
  <si>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</si>
  <si>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</si>
  <si>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</si>
  <si>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</si>
  <si>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</si>
  <si>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</si>
  <si>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</si>
  <si>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</si>
  <si>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</si>
  <si>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</si>
  <si>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</si>
  <si>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</si>
  <si>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</si>
  <si>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</si>
  <si>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</si>
  <si>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</si>
  <si>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</si>
  <si>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</si>
  <si>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</si>
  <si>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</si>
  <si>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</si>
  <si>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</si>
  <si>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</si>
  <si>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</si>
  <si>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</si>
  <si>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</si>
  <si>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</si>
  <si>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</si>
  <si>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</si>
  <si>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</si>
  <si>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</si>
  <si>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</si>
  <si>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</si>
  <si>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</si>
  <si>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</si>
  <si>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</si>
  <si>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</si>
  <si>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 0.34</t>
  </si>
  <si>
    <t>さいたま市水道事業会計</t>
  </si>
  <si>
    <t>さいたま市病院事業会計</t>
  </si>
  <si>
    <t>一般会計</t>
  </si>
  <si>
    <t>さいたま市下水道事業会計</t>
  </si>
  <si>
    <t>さいたま市国民健康保険事業特別会計</t>
  </si>
  <si>
    <t>さいたま市介護保険事業特別会計</t>
  </si>
  <si>
    <t>さいたま市後期高齢者医療事業特別会計</t>
  </si>
  <si>
    <t>さいたま市母子父子寡婦福祉資金貸付事業特別会計</t>
  </si>
  <si>
    <t>その他会計（赤字）</t>
  </si>
  <si>
    <t>その他会計（黒字）</t>
  </si>
  <si>
    <t>彩の国さいたま人づくり広域連合</t>
    <phoneticPr fontId="2"/>
  </si>
  <si>
    <t>埼玉県都市競艇組合</t>
    <phoneticPr fontId="2"/>
  </si>
  <si>
    <t>埼玉県浦和競馬組合</t>
    <phoneticPr fontId="2"/>
  </si>
  <si>
    <t>埼玉県後期高齢者医療広域連合（一般会計）</t>
    <phoneticPr fontId="2"/>
  </si>
  <si>
    <t>埼玉県後期高齢者医療広域連合（特別会計）</t>
    <phoneticPr fontId="2"/>
  </si>
  <si>
    <t>与野都市開発株式会社</t>
    <rPh sb="0" eb="2">
      <t>ヨノ</t>
    </rPh>
    <rPh sb="2" eb="4">
      <t>トシ</t>
    </rPh>
    <rPh sb="4" eb="6">
      <t>カイハツ</t>
    </rPh>
    <rPh sb="6" eb="10">
      <t>カブシキガイシャ</t>
    </rPh>
    <phoneticPr fontId="1"/>
  </si>
  <si>
    <t>公益財団法人さいたま市文化振興事業団</t>
    <rPh sb="0" eb="2">
      <t>コウエキ</t>
    </rPh>
    <rPh sb="2" eb="4">
      <t>ザイダン</t>
    </rPh>
    <rPh sb="4" eb="6">
      <t>ホウジン</t>
    </rPh>
    <phoneticPr fontId="1"/>
  </si>
  <si>
    <t>財団法人さいたま市浦和地域医療センター</t>
    <rPh sb="0" eb="2">
      <t>ザイダン</t>
    </rPh>
    <rPh sb="2" eb="4">
      <t>ホウジン</t>
    </rPh>
    <phoneticPr fontId="1"/>
  </si>
  <si>
    <t>社団法人さいたま観光国際協会</t>
    <rPh sb="0" eb="2">
      <t>シャダン</t>
    </rPh>
    <rPh sb="2" eb="4">
      <t>ホウジン</t>
    </rPh>
    <phoneticPr fontId="1"/>
  </si>
  <si>
    <t>公益財団法人さいたま市公園緑地協会</t>
    <rPh sb="0" eb="2">
      <t>コウエキ</t>
    </rPh>
    <rPh sb="2" eb="4">
      <t>ザイダン</t>
    </rPh>
    <rPh sb="4" eb="6">
      <t>ホウジン</t>
    </rPh>
    <rPh sb="10" eb="11">
      <t>シ</t>
    </rPh>
    <rPh sb="11" eb="13">
      <t>コウエン</t>
    </rPh>
    <rPh sb="13" eb="15">
      <t>リョクチ</t>
    </rPh>
    <rPh sb="15" eb="17">
      <t>キョウカイ</t>
    </rPh>
    <phoneticPr fontId="1"/>
  </si>
  <si>
    <t>北浦和ターミナルビル株式会社</t>
    <rPh sb="0" eb="3">
      <t>キタウラワ</t>
    </rPh>
    <rPh sb="10" eb="14">
      <t>カブシキガイシャ</t>
    </rPh>
    <phoneticPr fontId="1"/>
  </si>
  <si>
    <t>財団法人さいたま市都市整備公社</t>
    <rPh sb="0" eb="2">
      <t>ザイダン</t>
    </rPh>
    <rPh sb="2" eb="4">
      <t>ホウジン</t>
    </rPh>
    <rPh sb="8" eb="9">
      <t>シ</t>
    </rPh>
    <rPh sb="9" eb="11">
      <t>トシ</t>
    </rPh>
    <rPh sb="11" eb="13">
      <t>セイビ</t>
    </rPh>
    <rPh sb="13" eb="15">
      <t>コウシャ</t>
    </rPh>
    <phoneticPr fontId="1"/>
  </si>
  <si>
    <t>財団法人さいたま市土地区画整理協会</t>
    <rPh sb="0" eb="2">
      <t>ザイダン</t>
    </rPh>
    <rPh sb="2" eb="4">
      <t>ホウジン</t>
    </rPh>
    <rPh sb="8" eb="9">
      <t>シ</t>
    </rPh>
    <rPh sb="9" eb="11">
      <t>トチ</t>
    </rPh>
    <rPh sb="11" eb="13">
      <t>クカク</t>
    </rPh>
    <rPh sb="13" eb="15">
      <t>セイリ</t>
    </rPh>
    <rPh sb="15" eb="17">
      <t>キョウカイ</t>
    </rPh>
    <phoneticPr fontId="1"/>
  </si>
  <si>
    <t>公益財団法人さいたま市産業創造財団</t>
    <rPh sb="0" eb="2">
      <t>コウエキ</t>
    </rPh>
    <rPh sb="2" eb="4">
      <t>ザイダン</t>
    </rPh>
    <rPh sb="4" eb="6">
      <t>ホウジン</t>
    </rPh>
    <phoneticPr fontId="1"/>
  </si>
  <si>
    <t>公益財団法人さいたま市体育協会</t>
    <rPh sb="0" eb="2">
      <t>コウエキ</t>
    </rPh>
    <rPh sb="2" eb="4">
      <t>ザイダン</t>
    </rPh>
    <rPh sb="4" eb="6">
      <t>ホウジン</t>
    </rPh>
    <rPh sb="10" eb="11">
      <t>シ</t>
    </rPh>
    <rPh sb="11" eb="13">
      <t>タイイク</t>
    </rPh>
    <rPh sb="13" eb="15">
      <t>キョウカイ</t>
    </rPh>
    <phoneticPr fontId="1"/>
  </si>
  <si>
    <t>岩槻都市振興株式会社</t>
    <rPh sb="0" eb="2">
      <t>イワツキ</t>
    </rPh>
    <rPh sb="2" eb="3">
      <t>ト</t>
    </rPh>
    <rPh sb="3" eb="4">
      <t>シ</t>
    </rPh>
    <rPh sb="4" eb="6">
      <t>シンコウ</t>
    </rPh>
    <rPh sb="6" eb="10">
      <t>カブシキガイシャ</t>
    </rPh>
    <phoneticPr fontId="1"/>
  </si>
  <si>
    <t>○</t>
  </si>
  <si>
    <t>社会福祉法人邑元会</t>
    <rPh sb="6" eb="9">
      <t>ゆうげんかい</t>
    </rPh>
    <phoneticPr fontId="16" type="Hiragana"/>
  </si>
  <si>
    <t>埼玉高速鉄道株式会社</t>
    <rPh sb="6" eb="10">
      <t>カブシキガイシャ</t>
    </rPh>
    <phoneticPr fontId="18"/>
  </si>
  <si>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</si>
  <si>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</si>
  <si>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</si>
  <si>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</si>
  <si>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</si>
  <si>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</si>
  <si>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</si>
  <si>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</si>
  <si>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</si>
  <si>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</si>
  <si>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</si>
  <si>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</si>
  <si>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</si>
  <si>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</si>
  <si>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</si>
  <si>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</si>
  <si>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</si>
  <si>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</si>
  <si>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</si>
  <si>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</si>
  <si>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</si>
  <si>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</si>
  <si>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</si>
  <si>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</si>
  <si>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</si>
  <si>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比率について、類似団体平均値を下回り、健全な財政を維持している。特に近年の将来負担比率について、将来負担額である退職手当負担見込額や公営企業等の地方債残高に対する繰出予定額が減少したこと等により、低下している。実質公債費比率について、地方消費税交付金の増等により標準財政規模が延びたこと等により、緩やかに低下している。</t>
    <rPh sb="0" eb="2">
      <t>ショウライ</t>
    </rPh>
    <rPh sb="2" eb="4">
      <t>フタン</t>
    </rPh>
    <rPh sb="4" eb="6">
      <t>ヒリツ</t>
    </rPh>
    <rPh sb="6" eb="7">
      <t>オヨ</t>
    </rPh>
    <rPh sb="8" eb="10">
      <t>ジッシツ</t>
    </rPh>
    <rPh sb="10" eb="13">
      <t>コウサイヒ</t>
    </rPh>
    <rPh sb="13" eb="15">
      <t>ヒリツ</t>
    </rPh>
    <rPh sb="20" eb="22">
      <t>ルイジ</t>
    </rPh>
    <rPh sb="22" eb="24">
      <t>ダンタイ</t>
    </rPh>
    <rPh sb="24" eb="26">
      <t>ヘイキン</t>
    </rPh>
    <rPh sb="26" eb="27">
      <t>チ</t>
    </rPh>
    <rPh sb="28" eb="30">
      <t>シタマワ</t>
    </rPh>
    <rPh sb="32" eb="34">
      <t>ケンゼン</t>
    </rPh>
    <rPh sb="35" eb="37">
      <t>ザイセイ</t>
    </rPh>
    <rPh sb="38" eb="40">
      <t>イジ</t>
    </rPh>
    <rPh sb="45" eb="46">
      <t>トク</t>
    </rPh>
    <rPh sb="47" eb="49">
      <t>キンネン</t>
    </rPh>
    <rPh sb="50" eb="52">
      <t>ショウライ</t>
    </rPh>
    <rPh sb="52" eb="54">
      <t>フタン</t>
    </rPh>
    <rPh sb="54" eb="56">
      <t>ヒリツ</t>
    </rPh>
    <rPh sb="106" eb="107">
      <t>トウ</t>
    </rPh>
    <rPh sb="111" eb="113">
      <t>テイカ</t>
    </rPh>
    <rPh sb="118" eb="120">
      <t>ジッシツ</t>
    </rPh>
    <rPh sb="120" eb="123">
      <t>コウサイヒ</t>
    </rPh>
    <rPh sb="123" eb="125">
      <t>ヒリツ</t>
    </rPh>
    <rPh sb="130" eb="132">
      <t>チホウ</t>
    </rPh>
    <rPh sb="132" eb="135">
      <t>ショウヒゼイ</t>
    </rPh>
    <rPh sb="135" eb="138">
      <t>コウフキン</t>
    </rPh>
    <rPh sb="139" eb="140">
      <t>ゾウ</t>
    </rPh>
    <rPh sb="140" eb="141">
      <t>トウ</t>
    </rPh>
    <rPh sb="144" eb="146">
      <t>ヒョウジュン</t>
    </rPh>
    <rPh sb="146" eb="148">
      <t>ザイセイ</t>
    </rPh>
    <rPh sb="148" eb="150">
      <t>キボ</t>
    </rPh>
    <rPh sb="151" eb="152">
      <t>ノ</t>
    </rPh>
    <rPh sb="156" eb="157">
      <t>トウ</t>
    </rPh>
    <rPh sb="161" eb="162">
      <t>ユル</t>
    </rPh>
    <rPh sb="165" eb="167">
      <t>テイカ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</si>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</sst>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61517</c:v>
                </c:pt>
                <c:pt idx="1">
                  <c:v>55276</c:v>
                </c:pt>
                <c:pt idx="2">
                  <c:v>51349</c:v>
                </c:pt>
                <c:pt idx="3">
                  <c:v>57976</c:v>
                </c:pt>
                <c:pt idx="4">
                  <c:v>50740</c:v>
                </c:pt>
              </c:numCache>
            </c:numRef>
          </c:val>
          <c:smooth val="0"/>
        </c:ser>
        <c:dLbls>
          <c:showLegendKey val="0"/>
          <c:showVal val="0"/>
          <c:showCatName val="0"/>
          <c:showSerName val="0"/>
          <c:showPercent val="0"/>
          <c:showBubbleSize val="0"/>
        </c:dLbls>
        <c:marker val="1"/>
        <c:smooth val="0"/>
        <c:axId val="538031800"/>
        <c:axId val="538032192"/>
      </c:lineChart>
      <c:catAx>
        <c:axId val="538031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032192"/>
        <c:crosses val="autoZero"/>
        <c:auto val="1"/>
        <c:lblAlgn val="ctr"/>
        <c:lblOffset val="100"/>
        <c:tickLblSkip val="1"/>
        <c:tickMarkSkip val="1"/>
        <c:noMultiLvlLbl val="0"/>
      </c:catAx>
      <c:valAx>
        <c:axId val="538032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031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2.64</c:v>
                </c:pt>
                <c:pt idx="1">
                  <c:v>1.8</c:v>
                </c:pt>
                <c:pt idx="2">
                  <c:v>2.44</c:v>
                </c:pt>
                <c:pt idx="3">
                  <c:v>2.34</c:v>
                </c:pt>
                <c:pt idx="4">
                  <c:v>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6.02</c:v>
                </c:pt>
                <c:pt idx="1">
                  <c:v>5.99</c:v>
                </c:pt>
                <c:pt idx="2">
                  <c:v>7.61</c:v>
                </c:pt>
                <c:pt idx="3">
                  <c:v>7.61</c:v>
                </c:pt>
                <c:pt idx="4">
                  <c:v>7.57</c:v>
                </c:pt>
              </c:numCache>
            </c:numRef>
          </c:val>
        </c:ser>
        <c:dLbls>
          <c:showLegendKey val="0"/>
          <c:showVal val="0"/>
          <c:showCatName val="0"/>
          <c:showSerName val="0"/>
          <c:showPercent val="0"/>
          <c:showBubbleSize val="0"/>
        </c:dLbls>
        <c:gapWidth val="250"/>
        <c:overlap val="100"/>
        <c:axId val="516344696"/>
        <c:axId val="51634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0.79</c:v>
                </c:pt>
                <c:pt idx="1">
                  <c:v>-0.82</c:v>
                </c:pt>
                <c:pt idx="2">
                  <c:v>2.63</c:v>
                </c:pt>
                <c:pt idx="3">
                  <c:v>0.13</c:v>
                </c:pt>
                <c:pt idx="4">
                  <c:v>-0.34</c:v>
                </c:pt>
              </c:numCache>
            </c:numRef>
          </c:val>
          <c:smooth val="0"/>
        </c:ser>
        <c:dLbls>
          <c:showLegendKey val="0"/>
          <c:showVal val="0"/>
          <c:showCatName val="0"/>
          <c:showSerName val="0"/>
          <c:showPercent val="0"/>
          <c:showBubbleSize val="0"/>
        </c:dLbls>
        <c:marker val="1"/>
        <c:smooth val="0"/>
        <c:axId val="516344696"/>
        <c:axId val="516345088"/>
      </c:lineChart>
      <c:catAx>
        <c:axId val="51634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6345088"/>
        <c:crosses val="autoZero"/>
        <c:auto val="1"/>
        <c:lblAlgn val="ctr"/>
        <c:lblOffset val="100"/>
        <c:tickLblSkip val="1"/>
        <c:tickMarkSkip val="1"/>
        <c:noMultiLvlLbl val="0"/>
      </c:catAx>
      <c:valAx>
        <c:axId val="51634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34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さいたま市母子父子寡婦福祉資金貸付事業特別会計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さいたま市介護保険事業特別会計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0.41</c:v>
                </c:pt>
                <c:pt idx="4">
                  <c:v>#N/A</c:v>
                </c:pt>
                <c:pt idx="5">
                  <c:v>0.24</c:v>
                </c:pt>
                <c:pt idx="6">
                  <c:v>#N/A</c:v>
                </c:pt>
                <c:pt idx="7">
                  <c:v>0.57999999999999996</c:v>
                </c:pt>
                <c:pt idx="8">
                  <c:v>#N/A</c:v>
                </c:pt>
                <c:pt idx="9">
                  <c:v>0.51</c:v>
                </c:pt>
              </c:numCache>
            </c:numRef>
          </c:val>
        </c:ser>
        <c:ser>
          <c:idx val="5"/>
          <c:order val="5"/>
          <c:tx>
            <c:strRef>
              <c:f>データシート!$A$32</c:f>
              <c:strCache>
                <c:ptCount val="1"/>
                <c:pt idx="0">
                  <c:v>さいたま市国民健康保険事業特別会計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2.36</c:v>
                </c:pt>
                <c:pt idx="2">
                  <c:v>#N/A</c:v>
                </c:pt>
                <c:pt idx="3">
                  <c:v>0.6</c:v>
                </c:pt>
                <c:pt idx="4">
                  <c:v>#N/A</c:v>
                </c:pt>
                <c:pt idx="5">
                  <c:v>0.59</c:v>
                </c:pt>
                <c:pt idx="6">
                  <c:v>#N/A</c:v>
                </c:pt>
                <c:pt idx="7">
                  <c:v>0.62</c:v>
                </c:pt>
                <c:pt idx="8">
                  <c:v>#N/A</c:v>
                </c:pt>
                <c:pt idx="9">
                  <c:v>0.57999999999999996</c:v>
                </c:pt>
              </c:numCache>
            </c:numRef>
          </c:val>
        </c:ser>
        <c:ser>
          <c:idx val="6"/>
          <c:order val="6"/>
          <c:tx>
            <c:strRef>
              <c:f>データシート!$A$33</c:f>
              <c:strCache>
                <c:ptCount val="1"/>
                <c:pt idx="0">
                  <c:v>さいたま市下水道事業会計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0.38</c:v>
                </c:pt>
                <c:pt idx="4">
                  <c:v>#N/A</c:v>
                </c:pt>
                <c:pt idx="5">
                  <c:v>0.42</c:v>
                </c:pt>
                <c:pt idx="6">
                  <c:v>#N/A</c:v>
                </c:pt>
                <c:pt idx="7">
                  <c:v>0.49</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2.63</c:v>
                </c:pt>
                <c:pt idx="2">
                  <c:v>#N/A</c:v>
                </c:pt>
                <c:pt idx="3">
                  <c:v>1.81</c:v>
                </c:pt>
                <c:pt idx="4">
                  <c:v>#N/A</c:v>
                </c:pt>
                <c:pt idx="5">
                  <c:v>2.44</c:v>
                </c:pt>
                <c:pt idx="6">
                  <c:v>#N/A</c:v>
                </c:pt>
                <c:pt idx="7">
                  <c:v>2.36</c:v>
                </c:pt>
                <c:pt idx="8">
                  <c:v>#N/A</c:v>
                </c:pt>
                <c:pt idx="9">
                  <c:v>2.09</c:v>
                </c:pt>
              </c:numCache>
            </c:numRef>
          </c:val>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1.87</c:v>
                </c:pt>
                <c:pt idx="2">
                  <c:v>#N/A</c:v>
                </c:pt>
                <c:pt idx="3">
                  <c:v>2.4500000000000002</c:v>
                </c:pt>
                <c:pt idx="4">
                  <c:v>#N/A</c:v>
                </c:pt>
                <c:pt idx="5">
                  <c:v>2.75</c:v>
                </c:pt>
                <c:pt idx="6">
                  <c:v>#N/A</c:v>
                </c:pt>
                <c:pt idx="7">
                  <c:v>2.74</c:v>
                </c:pt>
                <c:pt idx="8">
                  <c:v>#N/A</c:v>
                </c:pt>
                <c:pt idx="9">
                  <c:v>2.64</c:v>
                </c:pt>
              </c:numCache>
            </c:numRef>
          </c:val>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4.3099999999999996</c:v>
                </c:pt>
                <c:pt idx="2">
                  <c:v>#N/A</c:v>
                </c:pt>
                <c:pt idx="3">
                  <c:v>5.09</c:v>
                </c:pt>
                <c:pt idx="4">
                  <c:v>#N/A</c:v>
                </c:pt>
                <c:pt idx="5">
                  <c:v>5.44</c:v>
                </c:pt>
                <c:pt idx="6">
                  <c:v>#N/A</c:v>
                </c:pt>
                <c:pt idx="7">
                  <c:v>5.59</c:v>
                </c:pt>
                <c:pt idx="8">
                  <c:v>#N/A</c:v>
                </c:pt>
                <c:pt idx="9">
                  <c:v>5.99</c:v>
                </c:pt>
              </c:numCache>
            </c:numRef>
          </c:val>
        </c:ser>
        <c:dLbls>
          <c:showLegendKey val="0"/>
          <c:showVal val="0"/>
          <c:showCatName val="0"/>
          <c:showSerName val="0"/>
          <c:showPercent val="0"/>
          <c:showBubbleSize val="0"/>
        </c:dLbls>
        <c:gapWidth val="150"/>
        <c:overlap val="100"/>
        <c:axId val="516128960"/>
        <c:axId val="516129352"/>
      </c:barChart>
      <c:catAx>
        <c:axId val="5161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129352"/>
        <c:crosses val="autoZero"/>
        <c:auto val="1"/>
        <c:lblAlgn val="ctr"/>
        <c:lblOffset val="100"/>
        <c:tickLblSkip val="1"/>
        <c:tickMarkSkip val="1"/>
        <c:noMultiLvlLbl val="0"/>
      </c:catAx>
      <c:valAx>
        <c:axId val="51612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12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39925</c:v>
                </c:pt>
                <c:pt idx="5">
                  <c:v>40448</c:v>
                </c:pt>
                <c:pt idx="8">
                  <c:v>43301</c:v>
                </c:pt>
                <c:pt idx="11">
                  <c:v>44595</c:v>
                </c:pt>
                <c:pt idx="14">
                  <c:v>40416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373</c:v>
                </c:pt>
                <c:pt idx="3">
                  <c:v>342</c:v>
                </c:pt>
                <c:pt idx="6">
                  <c:v>343</c:v>
                </c:pt>
                <c:pt idx="9">
                  <c:v>1760</c:v>
                </c:pt>
                <c:pt idx="12">
                  <c:v>352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6330</c:v>
                </c:pt>
                <c:pt idx="3">
                  <c:v>6578</c:v>
                </c:pt>
                <c:pt idx="6">
                  <c:v>6650</c:v>
                </c:pt>
                <c:pt idx="9">
                  <c:v>5417</c:v>
                </c:pt>
                <c:pt idx="12">
                  <c:v>5552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2667</c:v>
                </c:pt>
                <c:pt idx="3">
                  <c:v>3000</c:v>
                </c:pt>
                <c:pt idx="6">
                  <c:v>3333</c:v>
                </c:pt>
                <c:pt idx="9">
                  <c:v>3333</c:v>
                </c:pt>
                <c:pt idx="12">
                  <c:v>3333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42206</c:v>
                </c:pt>
                <c:pt idx="3">
                  <c:v>43202</c:v>
                </c:pt>
                <c:pt idx="6">
                  <c:v>45048</c:v>
                </c:pt>
                <c:pt idx="9">
                  <c:v>44301</c:v>
                </c:pt>
                <c:pt idx="12">
                  <c:v>42269</c:v>
                </c:pt>
              </c:numCache>
            </c:numRef>
          </c:val>
        </c:ser>
        <c:dLbls>
          <c:showLegendKey val="0"/>
          <c:showVal val="0"/>
          <c:showCatName val="0"/>
          <c:showSerName val="0"/>
          <c:showPercent val="0"/>
          <c:showBubbleSize val="0"/>
        </c:dLbls>
        <c:gapWidth val="100"/>
        <c:overlap val="100"/>
        <c:axId val="516130136"/>
        <c:axId val="172796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11653</c:v>
                </c:pt>
                <c:pt idx="2">
                  <c:v>#N/A</c:v>
                </c:pt>
                <c:pt idx="3">
                  <c:v>#N/A</c:v>
                </c:pt>
                <c:pt idx="4">
                  <c:v>12674</c:v>
                </c:pt>
                <c:pt idx="5">
                  <c:v>#N/A</c:v>
                </c:pt>
                <c:pt idx="6">
                  <c:v>#N/A</c:v>
                </c:pt>
                <c:pt idx="7">
                  <c:v>12073</c:v>
                </c:pt>
                <c:pt idx="8">
                  <c:v>#N/A</c:v>
                </c:pt>
                <c:pt idx="9">
                  <c:v>#N/A</c:v>
                </c:pt>
                <c:pt idx="10">
                  <c:v>10216</c:v>
                </c:pt>
                <c:pt idx="11">
                  <c:v>#N/A</c:v>
                </c:pt>
                <c:pt idx="12">
                  <c:v>#N/A</c:v>
                </c:pt>
                <c:pt idx="13">
                  <c:v>11090</c:v>
                </c:pt>
                <c:pt idx="14">
                  <c:v>#N/A</c:v>
                </c:pt>
              </c:numCache>
            </c:numRef>
          </c:val>
          <c:smooth val="0"/>
        </c:ser>
        <c:dLbls>
          <c:showLegendKey val="0"/>
          <c:showVal val="0"/>
          <c:showCatName val="0"/>
          <c:showSerName val="0"/>
          <c:showPercent val="0"/>
          <c:showBubbleSize val="0"/>
        </c:dLbls>
        <c:marker val="1"/>
        <c:smooth val="0"/>
        <c:axId val="516130136"/>
        <c:axId val="172796312"/>
      </c:lineChart>
      <c:catAx>
        <c:axId val="51613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96312"/>
        <c:crosses val="autoZero"/>
        <c:auto val="1"/>
        <c:lblAlgn val="ctr"/>
        <c:lblOffset val="100"/>
        <c:tickLblSkip val="1"/>
        <c:tickMarkSkip val="1"/>
        <c:noMultiLvlLbl val="0"/>
      </c:catAx>
      <c:valAx>
        <c:axId val="17279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13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357622</c:v>
                </c:pt>
                <c:pt idx="5">
                  <c:v>366767</c:v>
                </c:pt>
                <c:pt idx="8">
                  <c:v>378420</c:v>
                </c:pt>
                <c:pt idx="11">
                  <c:v>376363</c:v>
                </c:pt>
                <c:pt idx="14">
                  <c:v>386272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80964</c:v>
                </c:pt>
                <c:pt idx="5">
                  <c:v>81705</c:v>
                </c:pt>
                <c:pt idx="8">
                  <c:v>82399</c:v>
                </c:pt>
                <c:pt idx="11">
                  <c:v>79344</c:v>
                </c:pt>
                <c:pt idx="14">
                  <c:v>91113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51635</c:v>
                </c:pt>
                <c:pt idx="5">
                  <c:v>60009</c:v>
                </c:pt>
                <c:pt idx="8">
                  <c:v>62198</c:v>
                </c:pt>
                <c:pt idx="11">
                  <c:v>62999</c:v>
                </c:pt>
                <c:pt idx="14">
                  <c:v>65962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2070</c:v>
                </c:pt>
                <c:pt idx="3">
                  <c:v>1847</c:v>
                </c:pt>
                <c:pt idx="6">
                  <c:v>1295</c:v>
                </c:pt>
                <c:pt idx="9">
                  <c:v>184</c:v>
                </c:pt>
                <c:pt idx="12">
                  <c:v>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61311</c:v>
                </c:pt>
                <c:pt idx="3">
                  <c:v>63101</c:v>
                </c:pt>
                <c:pt idx="6">
                  <c:v>56872</c:v>
                </c:pt>
                <c:pt idx="9">
                  <c:v>55993</c:v>
                </c:pt>
                <c:pt idx="12">
                  <c:v>49885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89068</c:v>
                </c:pt>
                <c:pt idx="3">
                  <c:v>81173</c:v>
                </c:pt>
                <c:pt idx="6">
                  <c:v>78845</c:v>
                </c:pt>
                <c:pt idx="9">
                  <c:v>69243</c:v>
                </c:pt>
                <c:pt idx="12">
                  <c:v>63269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9289</c:v>
                </c:pt>
                <c:pt idx="3">
                  <c:v>3050</c:v>
                </c:pt>
                <c:pt idx="6">
                  <c:v>2774</c:v>
                </c:pt>
                <c:pt idx="9">
                  <c:v>2492</c:v>
                </c:pt>
                <c:pt idx="12">
                  <c:v>2204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421971</c:v>
                </c:pt>
                <c:pt idx="3">
                  <c:v>433626</c:v>
                </c:pt>
                <c:pt idx="6">
                  <c:v>439226</c:v>
                </c:pt>
                <c:pt idx="9">
                  <c:v>449470</c:v>
                </c:pt>
                <c:pt idx="12">
                  <c:v>449515</c:v>
                </c:pt>
              </c:numCache>
            </c:numRef>
          </c:val>
        </c:ser>
        <c:dLbls>
          <c:showLegendKey val="0"/>
          <c:showVal val="0"/>
          <c:showCatName val="0"/>
          <c:showSerName val="0"/>
          <c:showPercent val="0"/>
          <c:showBubbleSize val="0"/>
        </c:dLbls>
        <c:gapWidth val="100"/>
        <c:overlap val="100"/>
        <c:axId val="172796704"/>
        <c:axId val="17279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93488</c:v>
                </c:pt>
                <c:pt idx="2">
                  <c:v>#N/A</c:v>
                </c:pt>
                <c:pt idx="3">
                  <c:v>#N/A</c:v>
                </c:pt>
                <c:pt idx="4">
                  <c:v>74317</c:v>
                </c:pt>
                <c:pt idx="5">
                  <c:v>#N/A</c:v>
                </c:pt>
                <c:pt idx="6">
                  <c:v>#N/A</c:v>
                </c:pt>
                <c:pt idx="7">
                  <c:v>55995</c:v>
                </c:pt>
                <c:pt idx="8">
                  <c:v>#N/A</c:v>
                </c:pt>
                <c:pt idx="9">
                  <c:v>#N/A</c:v>
                </c:pt>
                <c:pt idx="10">
                  <c:v>58675</c:v>
                </c:pt>
                <c:pt idx="11">
                  <c:v>#N/A</c:v>
                </c:pt>
                <c:pt idx="12">
                  <c:v>#N/A</c:v>
                </c:pt>
                <c:pt idx="13">
                  <c:v>21591</c:v>
                </c:pt>
                <c:pt idx="14">
                  <c:v>#N/A</c:v>
                </c:pt>
              </c:numCache>
            </c:numRef>
          </c:val>
          <c:smooth val="0"/>
        </c:ser>
        <c:dLbls>
          <c:showLegendKey val="0"/>
          <c:showVal val="0"/>
          <c:showCatName val="0"/>
          <c:showSerName val="0"/>
          <c:showPercent val="0"/>
          <c:showBubbleSize val="0"/>
        </c:dLbls>
        <c:marker val="1"/>
        <c:smooth val="0"/>
        <c:axId val="172796704"/>
        <c:axId val="172797488"/>
      </c:lineChart>
      <c:catAx>
        <c:axId val="1727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797488"/>
        <c:crosses val="autoZero"/>
        <c:auto val="1"/>
        <c:lblAlgn val="ctr"/>
        <c:lblOffset val="100"/>
        <c:tickLblSkip val="1"/>
        <c:tickMarkSkip val="1"/>
        <c:noMultiLvlLbl val="0"/>
      </c:catAx>
      <c:valAx>
        <c:axId val="17279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{DCE52DC8-7F8A-4733-93DF-452F3425CD74}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{5B95D893-E7BB-4A4A-8E99-CE98D4DCDF91}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{F6E8DB54-F456-4F75-9626-E72CBF298B2C}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{87549059-2547-4CAE-A4CE-6022CD781F81}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{203BA850-DF92-4AE7-9F90-1A04E462543F}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{8935C72E-0B09-49A7-947D-F7A18E4127E7}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{66CEEB9C-2148-4E21-A812-9482E775C770}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{8F3C43CC-6B7B-4956-A345-328AA4B14871}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{E07231E4-3803-4091-8F81-34C9756C4BEF}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{805BB90D-35C9-44E7-9B73-A5962FA082B6}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17991392"/>
        <c:axId val="517991784"/>
      </c:scatterChart>
      <c:valAx>
        <c:axId val="517991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991784"/>
        <c:crosses val="autoZero"/>
        <c:crossBetween val="midCat"/>
      </c:valAx>
      <c:valAx>
        <c:axId val="517991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991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2081038889747423E-3"/>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{9148A52F-FD92-4F27-8BFA-2955E1D3EFB7}</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3.5712692776147283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{0EB21D76-3131-4829-BFAE-EB47971E5544}</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975022730001887E-3"/>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{9E8DD961-53A5-4D81-AE08-4D9AE3223E2C}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4.8043504365875836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{1B831FF8-DA42-4767-81D8-AA217C12EAE7}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{FB8F6292-22FA-496A-B1C2-78CAC9FE4DB4}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5.4</c:v>
                </c:pt>
                <c:pt idx="2">
                  <c:v>5.5</c:v>
                </c:pt>
                <c:pt idx="3">
                  <c:v>5.2</c:v>
                </c:pt>
                <c:pt idx="4">
                  <c:v>5</c:v>
                </c:pt>
              </c:numCache>
            </c:numRef>
          </c:xVal>
          <c:yVal>
            <c:numRef>
              <c:f>公会計指標分析・財政指標組合せ分析表!$K$73:$O$73</c:f>
              <c:numCache>
                <c:formatCode>#,##0.0;"▲ "#,##0.0</c:formatCode>
                <c:ptCount val="5"/>
                <c:pt idx="0">
                  <c:v>43.1</c:v>
                </c:pt>
                <c:pt idx="1">
                  <c:v>34.1</c:v>
                </c:pt>
                <c:pt idx="2">
                  <c:v>25.7</c:v>
                </c:pt>
                <c:pt idx="3">
                  <c:v>26.9</c:v>
                </c:pt>
                <c:pt idx="4">
                  <c:v>9.6999999999999993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{D409F4ED-22D5-4315-845B-D014AD383DDC}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{FC70927B-D958-4782-A089-5CB13B11F5E8}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{9EC76E07-660E-4DCB-8BD7-64B244375379}</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{6FA31C5A-4DB3-47E4-90DD-383A4CDDC025}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{942DE39A-E612-47D7-9C34-E6B1B339D8C0}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17992568"/>
        <c:axId val="590063424"/>
      </c:scatterChart>
      <c:valAx>
        <c:axId val="517992568"/>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0063424"/>
        <c:crosses val="autoZero"/>
        <c:crossBetween val="midCat"/>
      </c:valAx>
      <c:valAx>
        <c:axId val="590063424"/>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992568"/>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元利償還金等について、下水道使用料の改定等による公営企業に対する繰入金の減少に伴い、前年に引き続き、公営企業債の元利償還金に対する繰入金は低調傾向にある。</a:t>
          </a:r>
        </a:p>
        <a:p>
          <a:r>
            <a:rPr kumimoji="1" lang="ja-JP" altLang="en-US" sz="1400">
              <a:latin typeface="ＭＳ ゴシック" pitchFamily="49" charset="-128"/>
              <a:ea typeface="ＭＳ ゴシック" pitchFamily="49" charset="-128"/>
            </a:rPr>
            <a:t>　また、埼玉高速鉄道株式会社借入金に対する損失補償の完了により、債務負担行為に基づく支出額が例年並みに減少した。</a:t>
          </a:r>
        </a:p>
        <a:p>
          <a:r>
            <a:rPr kumimoji="1" lang="ja-JP" altLang="en-US" sz="1400">
              <a:latin typeface="ＭＳ ゴシック" pitchFamily="49" charset="-128"/>
              <a:ea typeface="ＭＳ ゴシック" pitchFamily="49" charset="-128"/>
            </a:rPr>
            <a:t>　算入公債費等は、減税補てん債償還費の減等により減少した。</a:t>
          </a:r>
        </a:p>
        <a:p>
          <a:r>
            <a:rPr kumimoji="1" lang="ja-JP" altLang="en-US" sz="1400">
              <a:latin typeface="ＭＳ ゴシック" pitchFamily="49" charset="-128"/>
              <a:ea typeface="ＭＳ ゴシック" pitchFamily="49" charset="-128"/>
            </a:rPr>
            <a:t>　今後も有利な地方債を活用しながら、市債残高を見据えた普通建設事業の平準化に努め、現在の水準の維持に努める。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将来負担額について、下水道使用料の改定等による公営企業への公営企業債等繰入金の減少により、公営企業債等繰入見込額は減少傾向にある。</a:t>
          </a:r>
        </a:p>
        <a:p>
          <a:r>
            <a:rPr kumimoji="1" lang="ja-JP" altLang="en-US" sz="1400">
              <a:latin typeface="ＭＳ ゴシック" pitchFamily="49" charset="-128"/>
              <a:ea typeface="ＭＳ ゴシック" pitchFamily="49" charset="-128"/>
            </a:rPr>
            <a:t>　また、定年・勧奨退職者の増に伴う平均算定期間の引下げ及び平均給料の減により、退職手当負担見込額も減少傾向にある。</a:t>
          </a:r>
        </a:p>
        <a:p>
          <a:r>
            <a:rPr kumimoji="1" lang="ja-JP" altLang="en-US" sz="1400">
              <a:latin typeface="ＭＳ ゴシック" pitchFamily="49" charset="-128"/>
              <a:ea typeface="ＭＳ ゴシック" pitchFamily="49" charset="-128"/>
            </a:rPr>
            <a:t>　充当可能財源等について、都市計画事業に係る特定財源の増加に伴い、充当可能特定歳入が増加した。</a:t>
          </a:r>
        </a:p>
        <a:p>
          <a:r>
            <a:rPr kumimoji="1" lang="ja-JP" altLang="en-US" sz="1400">
              <a:latin typeface="ＭＳ ゴシック" pitchFamily="49" charset="-128"/>
              <a:ea typeface="ＭＳ ゴシック" pitchFamily="49" charset="-128"/>
            </a:rPr>
            <a:t>　一方で、一般会計等に係る地方債の現在高は臨時財政対策債の増等により、増加傾向にあるため、今後も後世への負担を少しでも軽減するよう、財政の健全化に努める。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274319</xdr:colOff>
      <xdr:row>9</xdr:row>
      <xdr:rowOff>130175</xdr:rowOff>
    </xdr:to>
    <xdr:sp macro="" textlink="">
      <xdr:nvSpPr>
        <xdr:cNvPr id="19" name="正方形/長方形 18"/>
        <xdr:cNvSpPr/>
      </xdr:nvSpPr>
      <xdr:spPr>
        <a:xfrm>
          <a:off x="6257924" y="1708785"/>
          <a:ext cx="345757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419099</xdr:colOff>
      <xdr:row>13</xdr:row>
      <xdr:rowOff>120650</xdr:rowOff>
    </xdr:to>
    <xdr:sp macro="" textlink="">
      <xdr:nvSpPr>
        <xdr:cNvPr id="17" name="正方形/長方形 16"/>
        <xdr:cNvSpPr/>
      </xdr:nvSpPr>
      <xdr:spPr>
        <a:xfrm>
          <a:off x="6487794" y="1676400"/>
          <a:ext cx="31972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の所得水準が高く、安定した財政基盤が保たれている。また、市域が狭く行政効率が高いことに加えて、生活保護費をはじめとした扶助費、地方債の償還にあたる公債費等が類似団体平均を大きく下回っているため、例年、安定して高い指数で推移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13970</xdr:rowOff>
    </xdr:from>
    <xdr:to>
      <xdr:col>7</xdr:col>
      <xdr:colOff>152400</xdr:colOff>
      <xdr:row>37</xdr:row>
      <xdr:rowOff>62230</xdr:rowOff>
    </xdr:to>
    <xdr:cxnSp macro="">
      <xdr:nvCxnSpPr>
        <xdr:cNvPr id="66" name="直線コネクタ 65"/>
        <xdr:cNvCxnSpPr/>
      </xdr:nvCxnSpPr>
      <xdr:spPr>
        <a:xfrm flipV="1">
          <a:off x="4114800" y="63576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62230</xdr:rowOff>
    </xdr:from>
    <xdr:to>
      <xdr:col>6</xdr:col>
      <xdr:colOff>0</xdr:colOff>
      <xdr:row>37</xdr:row>
      <xdr:rowOff>62230</xdr:rowOff>
    </xdr:to>
    <xdr:cxnSp macro="">
      <xdr:nvCxnSpPr>
        <xdr:cNvPr id="69" name="直線コネクタ 68"/>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37</xdr:row>
      <xdr:rowOff>62230</xdr:rowOff>
    </xdr:to>
    <xdr:cxnSp macro="">
      <xdr:nvCxnSpPr>
        <xdr:cNvPr id="72" name="直線コネクタ 71"/>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37</xdr:row>
      <xdr:rowOff>62230</xdr:rowOff>
    </xdr:to>
    <xdr:cxnSp macro="">
      <xdr:nvCxnSpPr>
        <xdr:cNvPr id="75" name="直線コネクタ 74"/>
        <xdr:cNvCxnSpPr/>
      </xdr:nvCxnSpPr>
      <xdr:spPr>
        <a:xfrm>
          <a:off x="1447800" y="630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134620</xdr:rowOff>
    </xdr:from>
    <xdr:to>
      <xdr:col>7</xdr:col>
      <xdr:colOff>203200</xdr:colOff>
      <xdr:row>37</xdr:row>
      <xdr:rowOff>64770</xdr:rowOff>
    </xdr:to>
    <xdr:sp macro="" textlink="">
      <xdr:nvSpPr>
        <xdr:cNvPr id="85" name="円/楕円 84"/>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55897</xdr:rowOff>
    </xdr:from>
    <xdr:ext cx="762000" cy="259045"/>
    <xdr:sp macro="" textlink="">
      <xdr:nvSpPr>
        <xdr:cNvPr id="86" name="財政力該当値テキスト"/>
        <xdr:cNvSpPr txBox="1"/>
      </xdr:nvSpPr>
      <xdr:spPr>
        <a:xfrm>
          <a:off x="5041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7" name="円/楕円 86"/>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8" name="テキスト ボックス 87"/>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11430</xdr:rowOff>
    </xdr:from>
    <xdr:to>
      <xdr:col>4</xdr:col>
      <xdr:colOff>533400</xdr:colOff>
      <xdr:row>37</xdr:row>
      <xdr:rowOff>113030</xdr:rowOff>
    </xdr:to>
    <xdr:sp macro="" textlink="">
      <xdr:nvSpPr>
        <xdr:cNvPr id="89" name="円/楕円 88"/>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123207</xdr:rowOff>
    </xdr:from>
    <xdr:ext cx="762000" cy="259045"/>
    <xdr:sp macro="" textlink="">
      <xdr:nvSpPr>
        <xdr:cNvPr id="90" name="テキスト ボックス 89"/>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1" name="円/楕円 90"/>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2" name="テキスト ボックス 91"/>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老年人口が少ないため扶助費が類似団体平均を下回り、同様に、事業の選択と集中を進めていることにより公債費が類似団体平均を大きく下回っていた。しかし、近年は業務の民間委託化等による物件費の増や、急速な高齢化、子育て支援策の拡大などによる扶助費の増により、指数は年々上がる傾向にある。平成</a:t>
          </a:r>
          <a:r>
            <a:rPr kumimoji="1" lang="en-US" altLang="ja-JP" sz="1300">
              <a:latin typeface="ＭＳ Ｐゴシック"/>
            </a:rPr>
            <a:t>27</a:t>
          </a:r>
          <a:r>
            <a:rPr kumimoji="1" lang="ja-JP" altLang="en-US" sz="1300">
              <a:latin typeface="ＭＳ Ｐゴシック"/>
            </a:rPr>
            <a:t>年度においては、地方消費税交付金の増加や、公債費の減少などを背景として、前年度比で</a:t>
          </a:r>
          <a:r>
            <a:rPr kumimoji="1" lang="en-US" altLang="ja-JP" sz="1300">
              <a:latin typeface="ＭＳ Ｐゴシック"/>
            </a:rPr>
            <a:t>1.1</a:t>
          </a:r>
          <a:r>
            <a:rPr kumimoji="1" lang="ja-JP" altLang="en-US" sz="1300">
              <a:latin typeface="ＭＳ Ｐゴシック"/>
            </a:rPr>
            <a:t>ポイント指数が改善されたものの、類似団体平均を上回る指数が続いていることから、引き続き事務事業の見直しを実施し、経常経費の削減に努める。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170745</xdr:rowOff>
    </xdr:from>
    <xdr:to>
      <xdr:col>7</xdr:col>
      <xdr:colOff>152400</xdr:colOff>
      <xdr:row>65</xdr:row>
      <xdr:rowOff>146755</xdr:rowOff>
    </xdr:to>
    <xdr:cxnSp macro="">
      <xdr:nvCxnSpPr>
        <xdr:cNvPr id="129" name="直線コネクタ 128"/>
        <xdr:cNvCxnSpPr/>
      </xdr:nvCxnSpPr>
      <xdr:spPr>
        <a:xfrm flipV="1">
          <a:off x="4114800" y="1114354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65</xdr:row>
      <xdr:rowOff>146755</xdr:rowOff>
    </xdr:to>
    <xdr:cxnSp macro="">
      <xdr:nvCxnSpPr>
        <xdr:cNvPr id="132" name="直線コネクタ 131"/>
        <xdr:cNvCxnSpPr/>
      </xdr:nvCxnSpPr>
      <xdr:spPr>
        <a:xfrm>
          <a:off x="3225800" y="10996083"/>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138289</xdr:rowOff>
    </xdr:from>
    <xdr:to>
      <xdr:col>4</xdr:col>
      <xdr:colOff>482600</xdr:colOff>
      <xdr:row>64</xdr:row>
      <xdr:rowOff>23283</xdr:rowOff>
    </xdr:to>
    <xdr:cxnSp macro="">
      <xdr:nvCxnSpPr>
        <xdr:cNvPr id="135" name="直線コネクタ 134"/>
        <xdr:cNvCxnSpPr/>
      </xdr:nvCxnSpPr>
      <xdr:spPr>
        <a:xfrm>
          <a:off x="2336800" y="10768189"/>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71261</xdr:rowOff>
    </xdr:from>
    <xdr:to>
      <xdr:col>3</xdr:col>
      <xdr:colOff>279400</xdr:colOff>
      <xdr:row>62</xdr:row>
      <xdr:rowOff>138289</xdr:rowOff>
    </xdr:to>
    <xdr:cxnSp macro="">
      <xdr:nvCxnSpPr>
        <xdr:cNvPr id="138" name="直線コネクタ 137"/>
        <xdr:cNvCxnSpPr/>
      </xdr:nvCxnSpPr>
      <xdr:spPr>
        <a:xfrm>
          <a:off x="1447800" y="1070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119945</xdr:rowOff>
    </xdr:from>
    <xdr:to>
      <xdr:col>7</xdr:col>
      <xdr:colOff>203200</xdr:colOff>
      <xdr:row>65</xdr:row>
      <xdr:rowOff>50095</xdr:rowOff>
    </xdr:to>
    <xdr:sp macro="" textlink="">
      <xdr:nvSpPr>
        <xdr:cNvPr id="148" name="円/楕円 147"/>
        <xdr:cNvSpPr/>
      </xdr:nvSpPr>
      <xdr:spPr>
        <a:xfrm>
          <a:off x="49022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92022</xdr:rowOff>
    </xdr:from>
    <xdr:ext cx="762000" cy="259045"/>
    <xdr:sp macro="" textlink="">
      <xdr:nvSpPr>
        <xdr:cNvPr id="149" name="財政構造の弾力性該当値テキスト"/>
        <xdr:cNvSpPr txBox="1"/>
      </xdr:nvSpPr>
      <xdr:spPr>
        <a:xfrm>
          <a:off x="5041900" y="1106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95955</xdr:rowOff>
    </xdr:from>
    <xdr:to>
      <xdr:col>6</xdr:col>
      <xdr:colOff>50800</xdr:colOff>
      <xdr:row>66</xdr:row>
      <xdr:rowOff>26105</xdr:rowOff>
    </xdr:to>
    <xdr:sp macro="" textlink="">
      <xdr:nvSpPr>
        <xdr:cNvPr id="150" name="円/楕円 149"/>
        <xdr:cNvSpPr/>
      </xdr:nvSpPr>
      <xdr:spPr>
        <a:xfrm>
          <a:off x="4064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10882</xdr:rowOff>
    </xdr:from>
    <xdr:ext cx="736600" cy="259045"/>
    <xdr:sp macro="" textlink="">
      <xdr:nvSpPr>
        <xdr:cNvPr id="151" name="テキスト ボックス 150"/>
        <xdr:cNvSpPr txBox="1"/>
      </xdr:nvSpPr>
      <xdr:spPr>
        <a:xfrm>
          <a:off x="3733800" y="1132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2" name="円/楕円 151"/>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84260</xdr:rowOff>
    </xdr:from>
    <xdr:ext cx="762000" cy="259045"/>
    <xdr:sp macro="" textlink="">
      <xdr:nvSpPr>
        <xdr:cNvPr id="153" name="テキスト ボックス 152"/>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87489</xdr:rowOff>
    </xdr:from>
    <xdr:to>
      <xdr:col>3</xdr:col>
      <xdr:colOff>330200</xdr:colOff>
      <xdr:row>63</xdr:row>
      <xdr:rowOff>17639</xdr:rowOff>
    </xdr:to>
    <xdr:sp macro="" textlink="">
      <xdr:nvSpPr>
        <xdr:cNvPr id="154" name="円/楕円 153"/>
        <xdr:cNvSpPr/>
      </xdr:nvSpPr>
      <xdr:spPr>
        <a:xfrm>
          <a:off x="2286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27816</xdr:rowOff>
    </xdr:from>
    <xdr:ext cx="762000" cy="259045"/>
    <xdr:sp macro="" textlink="">
      <xdr:nvSpPr>
        <xdr:cNvPr id="155" name="テキスト ボックス 154"/>
        <xdr:cNvSpPr txBox="1"/>
      </xdr:nvSpPr>
      <xdr:spPr>
        <a:xfrm>
          <a:off x="1955800" y="1048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20461</xdr:rowOff>
    </xdr:from>
    <xdr:to>
      <xdr:col>2</xdr:col>
      <xdr:colOff>127000</xdr:colOff>
      <xdr:row>62</xdr:row>
      <xdr:rowOff>122061</xdr:rowOff>
    </xdr:to>
    <xdr:sp macro="" textlink="">
      <xdr:nvSpPr>
        <xdr:cNvPr id="156" name="円/楕円 155"/>
        <xdr:cNvSpPr/>
      </xdr:nvSpPr>
      <xdr:spPr>
        <a:xfrm>
          <a:off x="1397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132238</xdr:rowOff>
    </xdr:from>
    <xdr:ext cx="762000" cy="259045"/>
    <xdr:sp macro="" textlink="">
      <xdr:nvSpPr>
        <xdr:cNvPr id="157" name="テキスト ボックス 156"/>
        <xdr:cNvSpPr txBox="1"/>
      </xdr:nvSpPr>
      <xdr:spPr>
        <a:xfrm>
          <a:off x="1066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事業の民間委託化に伴う職員人件費等から委託料（物件費）へのシフト</a:t>
          </a:r>
          <a:r>
            <a:rPr kumimoji="1" lang="ja-JP" altLang="en-US" sz="1300">
              <a:solidFill>
                <a:schemeClr val="dk1"/>
              </a:solidFill>
              <a:effectLst/>
              <a:latin typeface="+mn-lt"/>
              <a:ea typeface="+mn-ea"/>
              <a:cs typeface="+mn-cs"/>
            </a:rPr>
            <a:t>を背景として、</a:t>
          </a:r>
          <a:r>
            <a:rPr kumimoji="1" lang="ja-JP" altLang="en-US" sz="1300">
              <a:latin typeface="ＭＳ Ｐゴシック"/>
            </a:rPr>
            <a:t>人件費が類似団体の平均を下回るのに対し、物件費が類似団体平均を上回っており、また、指数全体としては類似団体平均をやや上回っている状況にある。平成</a:t>
          </a:r>
          <a:r>
            <a:rPr kumimoji="1" lang="en-US" altLang="ja-JP" sz="1300">
              <a:latin typeface="ＭＳ Ｐゴシック"/>
            </a:rPr>
            <a:t>27</a:t>
          </a:r>
          <a:r>
            <a:rPr kumimoji="1" lang="ja-JP" altLang="en-US" sz="1300">
              <a:latin typeface="ＭＳ Ｐゴシック"/>
            </a:rPr>
            <a:t>年度においては職員の給与改定により、人件費が増加し、ここ数年の類似団体平均を上回る状況を変えるには至っていないが、今後も、適正な定員管理を進めるだけでなく、指定管理者制度、</a:t>
          </a:r>
          <a:r>
            <a:rPr kumimoji="1" lang="en-US" altLang="ja-JP" sz="1300">
              <a:latin typeface="ＭＳ Ｐゴシック"/>
            </a:rPr>
            <a:t>PFI</a:t>
          </a:r>
          <a:r>
            <a:rPr kumimoji="1" lang="ja-JP" altLang="en-US" sz="1300">
              <a:latin typeface="ＭＳ Ｐゴシック"/>
            </a:rPr>
            <a:t>等、民間活力の導入の推進や、既存事業の更なる見直しによりコスト削減を図る。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81578</xdr:rowOff>
    </xdr:from>
    <xdr:to>
      <xdr:col>7</xdr:col>
      <xdr:colOff>152400</xdr:colOff>
      <xdr:row>85</xdr:row>
      <xdr:rowOff>100360</xdr:rowOff>
    </xdr:to>
    <xdr:cxnSp macro="">
      <xdr:nvCxnSpPr>
        <xdr:cNvPr id="192" name="直線コネクタ 191"/>
        <xdr:cNvCxnSpPr/>
      </xdr:nvCxnSpPr>
      <xdr:spPr>
        <a:xfrm>
          <a:off x="4114800" y="14654828"/>
          <a:ext cx="8382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87175</xdr:rowOff>
    </xdr:from>
    <xdr:to>
      <xdr:col>6</xdr:col>
      <xdr:colOff>0</xdr:colOff>
      <xdr:row>85</xdr:row>
      <xdr:rowOff>81578</xdr:rowOff>
    </xdr:to>
    <xdr:cxnSp macro="">
      <xdr:nvCxnSpPr>
        <xdr:cNvPr id="195" name="直線コネクタ 194"/>
        <xdr:cNvCxnSpPr/>
      </xdr:nvCxnSpPr>
      <xdr:spPr>
        <a:xfrm>
          <a:off x="3225800" y="14488975"/>
          <a:ext cx="889000" cy="16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87175</xdr:rowOff>
    </xdr:from>
    <xdr:to>
      <xdr:col>4</xdr:col>
      <xdr:colOff>482600</xdr:colOff>
      <xdr:row>84</xdr:row>
      <xdr:rowOff>130167</xdr:rowOff>
    </xdr:to>
    <xdr:cxnSp macro="">
      <xdr:nvCxnSpPr>
        <xdr:cNvPr id="198" name="直線コネクタ 197"/>
        <xdr:cNvCxnSpPr/>
      </xdr:nvCxnSpPr>
      <xdr:spPr>
        <a:xfrm flipV="1">
          <a:off x="2336800" y="14488975"/>
          <a:ext cx="889000" cy="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130167</xdr:rowOff>
    </xdr:from>
    <xdr:to>
      <xdr:col>3</xdr:col>
      <xdr:colOff>279400</xdr:colOff>
      <xdr:row>85</xdr:row>
      <xdr:rowOff>19926</xdr:rowOff>
    </xdr:to>
    <xdr:cxnSp macro="">
      <xdr:nvCxnSpPr>
        <xdr:cNvPr id="201" name="直線コネクタ 200"/>
        <xdr:cNvCxnSpPr/>
      </xdr:nvCxnSpPr>
      <xdr:spPr>
        <a:xfrm flipV="1">
          <a:off x="1447800" y="14531967"/>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49560</xdr:rowOff>
    </xdr:from>
    <xdr:to>
      <xdr:col>7</xdr:col>
      <xdr:colOff>203200</xdr:colOff>
      <xdr:row>85</xdr:row>
      <xdr:rowOff>151160</xdr:rowOff>
    </xdr:to>
    <xdr:sp macro="" textlink="">
      <xdr:nvSpPr>
        <xdr:cNvPr id="211" name="円/楕円 210"/>
        <xdr:cNvSpPr/>
      </xdr:nvSpPr>
      <xdr:spPr>
        <a:xfrm>
          <a:off x="4902200" y="146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21637</xdr:rowOff>
    </xdr:from>
    <xdr:ext cx="762000" cy="259045"/>
    <xdr:sp macro="" textlink="">
      <xdr:nvSpPr>
        <xdr:cNvPr id="212" name="人件費・物件費等の状況該当値テキスト"/>
        <xdr:cNvSpPr txBox="1"/>
      </xdr:nvSpPr>
      <xdr:spPr>
        <a:xfrm>
          <a:off x="5041900" y="145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30778</xdr:rowOff>
    </xdr:from>
    <xdr:to>
      <xdr:col>6</xdr:col>
      <xdr:colOff>50800</xdr:colOff>
      <xdr:row>85</xdr:row>
      <xdr:rowOff>132378</xdr:rowOff>
    </xdr:to>
    <xdr:sp macro="" textlink="">
      <xdr:nvSpPr>
        <xdr:cNvPr id="213" name="円/楕円 212"/>
        <xdr:cNvSpPr/>
      </xdr:nvSpPr>
      <xdr:spPr>
        <a:xfrm>
          <a:off x="4064000" y="146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117155</xdr:rowOff>
    </xdr:from>
    <xdr:ext cx="736600" cy="259045"/>
    <xdr:sp macro="" textlink="">
      <xdr:nvSpPr>
        <xdr:cNvPr id="214" name="テキスト ボックス 213"/>
        <xdr:cNvSpPr txBox="1"/>
      </xdr:nvSpPr>
      <xdr:spPr>
        <a:xfrm>
          <a:off x="3733800" y="1469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36375</xdr:rowOff>
    </xdr:from>
    <xdr:to>
      <xdr:col>4</xdr:col>
      <xdr:colOff>533400</xdr:colOff>
      <xdr:row>84</xdr:row>
      <xdr:rowOff>137975</xdr:rowOff>
    </xdr:to>
    <xdr:sp macro="" textlink="">
      <xdr:nvSpPr>
        <xdr:cNvPr id="215" name="円/楕円 214"/>
        <xdr:cNvSpPr/>
      </xdr:nvSpPr>
      <xdr:spPr>
        <a:xfrm>
          <a:off x="3175000" y="144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122752</xdr:rowOff>
    </xdr:from>
    <xdr:ext cx="762000" cy="259045"/>
    <xdr:sp macro="" textlink="">
      <xdr:nvSpPr>
        <xdr:cNvPr id="216" name="テキスト ボックス 215"/>
        <xdr:cNvSpPr txBox="1"/>
      </xdr:nvSpPr>
      <xdr:spPr>
        <a:xfrm>
          <a:off x="2844800" y="1452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79367</xdr:rowOff>
    </xdr:from>
    <xdr:to>
      <xdr:col>3</xdr:col>
      <xdr:colOff>330200</xdr:colOff>
      <xdr:row>85</xdr:row>
      <xdr:rowOff>9517</xdr:rowOff>
    </xdr:to>
    <xdr:sp macro="" textlink="">
      <xdr:nvSpPr>
        <xdr:cNvPr id="217" name="円/楕円 216"/>
        <xdr:cNvSpPr/>
      </xdr:nvSpPr>
      <xdr:spPr>
        <a:xfrm>
          <a:off x="2286000" y="144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19694</xdr:rowOff>
    </xdr:from>
    <xdr:ext cx="762000" cy="259045"/>
    <xdr:sp macro="" textlink="">
      <xdr:nvSpPr>
        <xdr:cNvPr id="218" name="テキスト ボックス 217"/>
        <xdr:cNvSpPr txBox="1"/>
      </xdr:nvSpPr>
      <xdr:spPr>
        <a:xfrm>
          <a:off x="1955800" y="142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140576</xdr:rowOff>
    </xdr:from>
    <xdr:to>
      <xdr:col>2</xdr:col>
      <xdr:colOff>127000</xdr:colOff>
      <xdr:row>85</xdr:row>
      <xdr:rowOff>70726</xdr:rowOff>
    </xdr:to>
    <xdr:sp macro="" textlink="">
      <xdr:nvSpPr>
        <xdr:cNvPr id="219" name="円/楕円 218"/>
        <xdr:cNvSpPr/>
      </xdr:nvSpPr>
      <xdr:spPr>
        <a:xfrm>
          <a:off x="1397000" y="145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80903</xdr:rowOff>
    </xdr:from>
    <xdr:ext cx="762000" cy="259045"/>
    <xdr:sp macro="" textlink="">
      <xdr:nvSpPr>
        <xdr:cNvPr id="220" name="テキスト ボックス 219"/>
        <xdr:cNvSpPr txBox="1"/>
      </xdr:nvSpPr>
      <xdr:spPr>
        <a:xfrm>
          <a:off x="1066800" y="143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指数が類似団体平均と比較して高い数値で推移している主な要因として、「給与制度の総合的見直し」の実施時期の相違や高齢層職員の給料月額の影響が考えられる。この現状を踏まえ、平成</a:t>
          </a:r>
          <a:r>
            <a:rPr kumimoji="1" lang="en-US" altLang="ja-JP" sz="1300">
              <a:latin typeface="ＭＳ Ｐゴシック"/>
            </a:rPr>
            <a:t>28</a:t>
          </a:r>
          <a:r>
            <a:rPr kumimoji="1" lang="ja-JP" altLang="en-US" sz="1300">
              <a:latin typeface="ＭＳ Ｐゴシック"/>
            </a:rPr>
            <a:t>年度からさいたま市人事委員会勧告に基づく「給与制度の総合的見直し」を実施し、給料表水準の引下げと世代間の給与配分の適正化に取り組んでいる。今後も、国家公務員の給与制度との均衡を図りつつ、引き続き給与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60706</xdr:rowOff>
    </xdr:to>
    <xdr:cxnSp macro="">
      <xdr:nvCxnSpPr>
        <xdr:cNvPr id="252" name="直線コネクタ 251"/>
        <xdr:cNvCxnSpPr/>
      </xdr:nvCxnSpPr>
      <xdr:spPr>
        <a:xfrm flipV="1">
          <a:off x="16179800" y="146050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14495</xdr:rowOff>
    </xdr:from>
    <xdr:ext cx="762000" cy="259045"/>
    <xdr:sp macro="" textlink="">
      <xdr:nvSpPr>
        <xdr:cNvPr id="253" name="給与水準   （国との比較）平均値テキスト"/>
        <xdr:cNvSpPr txBox="1"/>
      </xdr:nvSpPr>
      <xdr:spPr>
        <a:xfrm>
          <a:off x="17106900" y="1424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60706</xdr:rowOff>
    </xdr:to>
    <xdr:cxnSp macro="">
      <xdr:nvCxnSpPr>
        <xdr:cNvPr id="255" name="直線コネクタ 254"/>
        <xdr:cNvCxnSpPr/>
      </xdr:nvCxnSpPr>
      <xdr:spPr>
        <a:xfrm>
          <a:off x="15290800" y="1457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7" name="テキスト ボックス 256"/>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89</xdr:row>
      <xdr:rowOff>108458</xdr:rowOff>
    </xdr:to>
    <xdr:cxnSp macro="">
      <xdr:nvCxnSpPr>
        <xdr:cNvPr id="258" name="直線コネクタ 257"/>
        <xdr:cNvCxnSpPr/>
      </xdr:nvCxnSpPr>
      <xdr:spPr>
        <a:xfrm flipV="1">
          <a:off x="14401800" y="14576044"/>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0" name="テキスト ボックス 259"/>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108458</xdr:rowOff>
    </xdr:to>
    <xdr:cxnSp macro="">
      <xdr:nvCxnSpPr>
        <xdr:cNvPr id="261" name="直線コネクタ 260"/>
        <xdr:cNvCxnSpPr/>
      </xdr:nvCxnSpPr>
      <xdr:spPr>
        <a:xfrm>
          <a:off x="13512800" y="153289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5" name="テキスト ボックス 264"/>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48277</xdr:rowOff>
    </xdr:from>
    <xdr:ext cx="762000" cy="259045"/>
    <xdr:sp macro="" textlink="">
      <xdr:nvSpPr>
        <xdr:cNvPr id="272" name="給与水準   （国との比較）該当値テキスト"/>
        <xdr:cNvSpPr txBox="1"/>
      </xdr:nvSpPr>
      <xdr:spPr>
        <a:xfrm>
          <a:off x="171069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3" name="円/楕円 272"/>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4" name="テキスト ボックス 273"/>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5" name="円/楕円 274"/>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38371</xdr:rowOff>
    </xdr:from>
    <xdr:ext cx="762000" cy="259045"/>
    <xdr:sp macro="" textlink="">
      <xdr:nvSpPr>
        <xdr:cNvPr id="276" name="テキスト ボックス 27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57658</xdr:rowOff>
    </xdr:from>
    <xdr:to>
      <xdr:col>21</xdr:col>
      <xdr:colOff>50800</xdr:colOff>
      <xdr:row>89</xdr:row>
      <xdr:rowOff>159258</xdr:rowOff>
    </xdr:to>
    <xdr:sp macro="" textlink="">
      <xdr:nvSpPr>
        <xdr:cNvPr id="277" name="円/楕円 276"/>
        <xdr:cNvSpPr/>
      </xdr:nvSpPr>
      <xdr:spPr>
        <a:xfrm>
          <a:off x="14351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144035</xdr:rowOff>
    </xdr:from>
    <xdr:ext cx="762000" cy="259045"/>
    <xdr:sp macro="" textlink="">
      <xdr:nvSpPr>
        <xdr:cNvPr id="278" name="テキスト ボックス 277"/>
        <xdr:cNvSpPr txBox="1"/>
      </xdr:nvSpPr>
      <xdr:spPr>
        <a:xfrm>
          <a:off x="14020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政令指定都市移行に伴う区役所開設や埼玉県からの移譲事務などの行政需要の増大に対して、総職員定数を増やすことなく削減に努めてきた結果、類似団体平均を下回る職員数となっている。平成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年度までの期間について策定した定員管理計画に基づき、平成</a:t>
          </a:r>
          <a:r>
            <a:rPr kumimoji="1" lang="en-US" altLang="ja-JP" sz="1300">
              <a:latin typeface="ＭＳ Ｐゴシック"/>
            </a:rPr>
            <a:t>28</a:t>
          </a:r>
          <a:r>
            <a:rPr kumimoji="1" lang="ja-JP" altLang="en-US" sz="1300">
              <a:latin typeface="ＭＳ Ｐゴシック"/>
            </a:rPr>
            <a:t>年度までに、平成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111</a:t>
          </a:r>
          <a:r>
            <a:rPr kumimoji="1" lang="ja-JP" altLang="en-US" sz="1300">
              <a:latin typeface="ＭＳ Ｐゴシック"/>
            </a:rPr>
            <a:t>人（</a:t>
          </a:r>
          <a:r>
            <a:rPr kumimoji="1" lang="en-US" altLang="ja-JP" sz="1300">
              <a:latin typeface="ＭＳ Ｐゴシック"/>
            </a:rPr>
            <a:t>1.6</a:t>
          </a:r>
          <a:r>
            <a:rPr kumimoji="1" lang="ja-JP" altLang="en-US" sz="1300">
              <a:latin typeface="ＭＳ Ｐゴシック"/>
            </a:rPr>
            <a:t>％）の削減を目指す。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93769</xdr:rowOff>
    </xdr:from>
    <xdr:to>
      <xdr:col>24</xdr:col>
      <xdr:colOff>558800</xdr:colOff>
      <xdr:row>60</xdr:row>
      <xdr:rowOff>109855</xdr:rowOff>
    </xdr:to>
    <xdr:cxnSp macro="">
      <xdr:nvCxnSpPr>
        <xdr:cNvPr id="315" name="直線コネクタ 314"/>
        <xdr:cNvCxnSpPr/>
      </xdr:nvCxnSpPr>
      <xdr:spPr>
        <a:xfrm flipV="1">
          <a:off x="16179800" y="1038076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6"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109855</xdr:rowOff>
    </xdr:from>
    <xdr:to>
      <xdr:col>23</xdr:col>
      <xdr:colOff>406400</xdr:colOff>
      <xdr:row>60</xdr:row>
      <xdr:rowOff>117898</xdr:rowOff>
    </xdr:to>
    <xdr:cxnSp macro="">
      <xdr:nvCxnSpPr>
        <xdr:cNvPr id="318" name="直線コネクタ 317"/>
        <xdr:cNvCxnSpPr/>
      </xdr:nvCxnSpPr>
      <xdr:spPr>
        <a:xfrm flipV="1">
          <a:off x="15290800" y="103968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101812</xdr:rowOff>
    </xdr:from>
    <xdr:to>
      <xdr:col>22</xdr:col>
      <xdr:colOff>203200</xdr:colOff>
      <xdr:row>60</xdr:row>
      <xdr:rowOff>117898</xdr:rowOff>
    </xdr:to>
    <xdr:cxnSp macro="">
      <xdr:nvCxnSpPr>
        <xdr:cNvPr id="321" name="直線コネクタ 320"/>
        <xdr:cNvCxnSpPr/>
      </xdr:nvCxnSpPr>
      <xdr:spPr>
        <a:xfrm>
          <a:off x="14401800" y="103888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3" name="テキスト ボックス 322"/>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101812</xdr:rowOff>
    </xdr:from>
    <xdr:to>
      <xdr:col>21</xdr:col>
      <xdr:colOff>0</xdr:colOff>
      <xdr:row>60</xdr:row>
      <xdr:rowOff>162137</xdr:rowOff>
    </xdr:to>
    <xdr:cxnSp macro="">
      <xdr:nvCxnSpPr>
        <xdr:cNvPr id="324" name="直線コネクタ 323"/>
        <xdr:cNvCxnSpPr/>
      </xdr:nvCxnSpPr>
      <xdr:spPr>
        <a:xfrm flipV="1">
          <a:off x="13512800" y="1038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6" name="テキスト ボックス 325"/>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42969</xdr:rowOff>
    </xdr:from>
    <xdr:to>
      <xdr:col>24</xdr:col>
      <xdr:colOff>609600</xdr:colOff>
      <xdr:row>60</xdr:row>
      <xdr:rowOff>144569</xdr:rowOff>
    </xdr:to>
    <xdr:sp macro="" textlink="">
      <xdr:nvSpPr>
        <xdr:cNvPr id="334" name="円/楕円 333"/>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59496</xdr:rowOff>
    </xdr:from>
    <xdr:ext cx="762000" cy="259045"/>
    <xdr:sp macro="" textlink="">
      <xdr:nvSpPr>
        <xdr:cNvPr id="335" name="定員管理の状況該当値テキスト"/>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59055</xdr:rowOff>
    </xdr:from>
    <xdr:to>
      <xdr:col>23</xdr:col>
      <xdr:colOff>457200</xdr:colOff>
      <xdr:row>60</xdr:row>
      <xdr:rowOff>160655</xdr:rowOff>
    </xdr:to>
    <xdr:sp macro="" textlink="">
      <xdr:nvSpPr>
        <xdr:cNvPr id="336" name="円/楕円 335"/>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170832</xdr:rowOff>
    </xdr:from>
    <xdr:ext cx="736600" cy="259045"/>
    <xdr:sp macro="" textlink="">
      <xdr:nvSpPr>
        <xdr:cNvPr id="337" name="テキスト ボックス 336"/>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67098</xdr:rowOff>
    </xdr:from>
    <xdr:to>
      <xdr:col>22</xdr:col>
      <xdr:colOff>254000</xdr:colOff>
      <xdr:row>60</xdr:row>
      <xdr:rowOff>168698</xdr:rowOff>
    </xdr:to>
    <xdr:sp macro="" textlink="">
      <xdr:nvSpPr>
        <xdr:cNvPr id="338" name="円/楕円 337"/>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7425</xdr:rowOff>
    </xdr:from>
    <xdr:ext cx="762000" cy="259045"/>
    <xdr:sp macro="" textlink="">
      <xdr:nvSpPr>
        <xdr:cNvPr id="339" name="テキスト ボックス 338"/>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51012</xdr:rowOff>
    </xdr:from>
    <xdr:to>
      <xdr:col>21</xdr:col>
      <xdr:colOff>50800</xdr:colOff>
      <xdr:row>60</xdr:row>
      <xdr:rowOff>152612</xdr:rowOff>
    </xdr:to>
    <xdr:sp macro="" textlink="">
      <xdr:nvSpPr>
        <xdr:cNvPr id="340" name="円/楕円 339"/>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162789</xdr:rowOff>
    </xdr:from>
    <xdr:ext cx="762000" cy="259045"/>
    <xdr:sp macro="" textlink="">
      <xdr:nvSpPr>
        <xdr:cNvPr id="341" name="テキスト ボックス 340"/>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111337</xdr:rowOff>
    </xdr:from>
    <xdr:to>
      <xdr:col>19</xdr:col>
      <xdr:colOff>533400</xdr:colOff>
      <xdr:row>61</xdr:row>
      <xdr:rowOff>41487</xdr:rowOff>
    </xdr:to>
    <xdr:sp macro="" textlink="">
      <xdr:nvSpPr>
        <xdr:cNvPr id="342" name="円/楕円 341"/>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51664</xdr:rowOff>
    </xdr:from>
    <xdr:ext cx="762000" cy="259045"/>
    <xdr:sp macro="" textlink="">
      <xdr:nvSpPr>
        <xdr:cNvPr id="343" name="テキスト ボックス 342"/>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残高が低水準である上に、合併特例債などの財政措置の有利な地方債の割合が高いため、類似団体平均と比較して良好な指数となっている。例年、安定して良好な指数で推移しているが、今後のインフラ整備や施設の高齢化を見据え、普通建設事業の平準化を図りながら、今後も有利な地方債を活用し、現在の水準の維持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9374</xdr:rowOff>
    </xdr:from>
    <xdr:to>
      <xdr:col>24</xdr:col>
      <xdr:colOff>558800</xdr:colOff>
      <xdr:row>37</xdr:row>
      <xdr:rowOff>32355</xdr:rowOff>
    </xdr:to>
    <xdr:cxnSp macro="">
      <xdr:nvCxnSpPr>
        <xdr:cNvPr id="380" name="直線コネクタ 379"/>
        <xdr:cNvCxnSpPr/>
      </xdr:nvCxnSpPr>
      <xdr:spPr>
        <a:xfrm flipV="1">
          <a:off x="16179800" y="63530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32355</xdr:rowOff>
    </xdr:from>
    <xdr:to>
      <xdr:col>23</xdr:col>
      <xdr:colOff>406400</xdr:colOff>
      <xdr:row>37</xdr:row>
      <xdr:rowOff>66826</xdr:rowOff>
    </xdr:to>
    <xdr:cxnSp macro="">
      <xdr:nvCxnSpPr>
        <xdr:cNvPr id="383" name="直線コネクタ 382"/>
        <xdr:cNvCxnSpPr/>
      </xdr:nvCxnSpPr>
      <xdr:spPr>
        <a:xfrm flipV="1">
          <a:off x="15290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66826</xdr:rowOff>
    </xdr:to>
    <xdr:cxnSp macro="">
      <xdr:nvCxnSpPr>
        <xdr:cNvPr id="386" name="直線コネクタ 385"/>
        <xdr:cNvCxnSpPr/>
      </xdr:nvCxnSpPr>
      <xdr:spPr>
        <a:xfrm>
          <a:off x="14401800" y="639898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55336</xdr:rowOff>
    </xdr:from>
    <xdr:to>
      <xdr:col>21</xdr:col>
      <xdr:colOff>0</xdr:colOff>
      <xdr:row>37</xdr:row>
      <xdr:rowOff>55336</xdr:rowOff>
    </xdr:to>
    <xdr:cxnSp macro="">
      <xdr:nvCxnSpPr>
        <xdr:cNvPr id="389" name="直線コネクタ 388"/>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1" name="テキスト ボックス 390"/>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130024</xdr:rowOff>
    </xdr:from>
    <xdr:to>
      <xdr:col>24</xdr:col>
      <xdr:colOff>609600</xdr:colOff>
      <xdr:row>37</xdr:row>
      <xdr:rowOff>60174</xdr:rowOff>
    </xdr:to>
    <xdr:sp macro="" textlink="">
      <xdr:nvSpPr>
        <xdr:cNvPr id="399" name="円/楕円 398"/>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146551</xdr:rowOff>
    </xdr:from>
    <xdr:ext cx="762000" cy="259045"/>
    <xdr:sp macro="" textlink="">
      <xdr:nvSpPr>
        <xdr:cNvPr id="400"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153005</xdr:rowOff>
    </xdr:from>
    <xdr:to>
      <xdr:col>23</xdr:col>
      <xdr:colOff>457200</xdr:colOff>
      <xdr:row>37</xdr:row>
      <xdr:rowOff>83155</xdr:rowOff>
    </xdr:to>
    <xdr:sp macro="" textlink="">
      <xdr:nvSpPr>
        <xdr:cNvPr id="401" name="円/楕円 400"/>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93332</xdr:rowOff>
    </xdr:from>
    <xdr:ext cx="736600" cy="259045"/>
    <xdr:sp macro="" textlink="">
      <xdr:nvSpPr>
        <xdr:cNvPr id="402" name="テキスト ボックス 401"/>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16026</xdr:rowOff>
    </xdr:from>
    <xdr:to>
      <xdr:col>22</xdr:col>
      <xdr:colOff>254000</xdr:colOff>
      <xdr:row>37</xdr:row>
      <xdr:rowOff>117626</xdr:rowOff>
    </xdr:to>
    <xdr:sp macro="" textlink="">
      <xdr:nvSpPr>
        <xdr:cNvPr id="403" name="円/楕円 402"/>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127803</xdr:rowOff>
    </xdr:from>
    <xdr:ext cx="762000" cy="259045"/>
    <xdr:sp macro="" textlink="">
      <xdr:nvSpPr>
        <xdr:cNvPr id="404" name="テキスト ボックス 403"/>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4536</xdr:rowOff>
    </xdr:from>
    <xdr:to>
      <xdr:col>21</xdr:col>
      <xdr:colOff>50800</xdr:colOff>
      <xdr:row>37</xdr:row>
      <xdr:rowOff>106136</xdr:rowOff>
    </xdr:to>
    <xdr:sp macro="" textlink="">
      <xdr:nvSpPr>
        <xdr:cNvPr id="405" name="円/楕円 404"/>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116313</xdr:rowOff>
    </xdr:from>
    <xdr:ext cx="762000" cy="259045"/>
    <xdr:sp macro="" textlink="">
      <xdr:nvSpPr>
        <xdr:cNvPr id="406" name="テキスト ボックス 405"/>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4536</xdr:rowOff>
    </xdr:from>
    <xdr:to>
      <xdr:col>19</xdr:col>
      <xdr:colOff>533400</xdr:colOff>
      <xdr:row>37</xdr:row>
      <xdr:rowOff>106136</xdr:rowOff>
    </xdr:to>
    <xdr:sp macro="" textlink="">
      <xdr:nvSpPr>
        <xdr:cNvPr id="407" name="円/楕円 406"/>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116313</xdr:rowOff>
    </xdr:from>
    <xdr:ext cx="762000" cy="259045"/>
    <xdr:sp macro="" textlink="">
      <xdr:nvSpPr>
        <xdr:cNvPr id="408" name="テキスト ボックス 407"/>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前年度と比較し、指標が下がった理由として、退職手当負担見込額や公営企業等の地方債残高に対する繰出予定額が減少したこと等が挙げられる。</a:t>
          </a:r>
        </a:p>
        <a:p>
          <a:r>
            <a:rPr kumimoji="1" lang="ja-JP" altLang="en-US" sz="1300">
              <a:latin typeface="ＭＳ Ｐゴシック"/>
            </a:rPr>
            <a:t>　プライマリーバランスの均衡に配慮した地方債の発行に努めてきたこと等により、例年、良好な指数で推移しているため、今後も後世への負担を少しでも軽減するよう、財政の健全化に努める。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97612</xdr:rowOff>
    </xdr:from>
    <xdr:to>
      <xdr:col>24</xdr:col>
      <xdr:colOff>558800</xdr:colOff>
      <xdr:row>15</xdr:row>
      <xdr:rowOff>9169</xdr:rowOff>
    </xdr:to>
    <xdr:cxnSp macro="">
      <xdr:nvCxnSpPr>
        <xdr:cNvPr id="440" name="直線コネクタ 439"/>
        <xdr:cNvCxnSpPr/>
      </xdr:nvCxnSpPr>
      <xdr:spPr>
        <a:xfrm flipV="1">
          <a:off x="16179800" y="2497912"/>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xdr:rowOff>
    </xdr:from>
    <xdr:to>
      <xdr:col>23</xdr:col>
      <xdr:colOff>406400</xdr:colOff>
      <xdr:row>15</xdr:row>
      <xdr:rowOff>9169</xdr:rowOff>
    </xdr:to>
    <xdr:cxnSp macro="">
      <xdr:nvCxnSpPr>
        <xdr:cNvPr id="443" name="直線コネクタ 442"/>
        <xdr:cNvCxnSpPr/>
      </xdr:nvCxnSpPr>
      <xdr:spPr>
        <a:xfrm>
          <a:off x="15290800" y="257512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xdr:rowOff>
    </xdr:from>
    <xdr:to>
      <xdr:col>22</xdr:col>
      <xdr:colOff>203200</xdr:colOff>
      <xdr:row>15</xdr:row>
      <xdr:rowOff>43917</xdr:rowOff>
    </xdr:to>
    <xdr:cxnSp macro="">
      <xdr:nvCxnSpPr>
        <xdr:cNvPr id="446" name="直線コネクタ 445"/>
        <xdr:cNvCxnSpPr/>
      </xdr:nvCxnSpPr>
      <xdr:spPr>
        <a:xfrm flipV="1">
          <a:off x="14401800" y="2575128"/>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43917</xdr:rowOff>
    </xdr:from>
    <xdr:to>
      <xdr:col>21</xdr:col>
      <xdr:colOff>0</xdr:colOff>
      <xdr:row>15</xdr:row>
      <xdr:rowOff>87351</xdr:rowOff>
    </xdr:to>
    <xdr:cxnSp macro="">
      <xdr:nvCxnSpPr>
        <xdr:cNvPr id="449" name="直線コネクタ 448"/>
        <xdr:cNvCxnSpPr/>
      </xdr:nvCxnSpPr>
      <xdr:spPr>
        <a:xfrm flipV="1">
          <a:off x="13512800" y="261566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46812</xdr:rowOff>
    </xdr:from>
    <xdr:to>
      <xdr:col>24</xdr:col>
      <xdr:colOff>609600</xdr:colOff>
      <xdr:row>14</xdr:row>
      <xdr:rowOff>148412</xdr:rowOff>
    </xdr:to>
    <xdr:sp macro="" textlink="">
      <xdr:nvSpPr>
        <xdr:cNvPr id="459" name="円/楕円 458"/>
        <xdr:cNvSpPr/>
      </xdr:nvSpPr>
      <xdr:spPr>
        <a:xfrm>
          <a:off x="16967200" y="24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139539</xdr:rowOff>
    </xdr:from>
    <xdr:ext cx="762000" cy="259045"/>
    <xdr:sp macro="" textlink="">
      <xdr:nvSpPr>
        <xdr:cNvPr id="460" name="将来負担の状況該当値テキスト"/>
        <xdr:cNvSpPr txBox="1"/>
      </xdr:nvSpPr>
      <xdr:spPr>
        <a:xfrm>
          <a:off x="17106900" y="23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129819</xdr:rowOff>
    </xdr:from>
    <xdr:to>
      <xdr:col>23</xdr:col>
      <xdr:colOff>457200</xdr:colOff>
      <xdr:row>15</xdr:row>
      <xdr:rowOff>59969</xdr:rowOff>
    </xdr:to>
    <xdr:sp macro="" textlink="">
      <xdr:nvSpPr>
        <xdr:cNvPr id="461" name="円/楕円 460"/>
        <xdr:cNvSpPr/>
      </xdr:nvSpPr>
      <xdr:spPr>
        <a:xfrm>
          <a:off x="16129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70146</xdr:rowOff>
    </xdr:from>
    <xdr:ext cx="736600" cy="259045"/>
    <xdr:sp macro="" textlink="">
      <xdr:nvSpPr>
        <xdr:cNvPr id="462" name="テキスト ボックス 461"/>
        <xdr:cNvSpPr txBox="1"/>
      </xdr:nvSpPr>
      <xdr:spPr>
        <a:xfrm>
          <a:off x="15798800" y="229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124028</xdr:rowOff>
    </xdr:from>
    <xdr:to>
      <xdr:col>22</xdr:col>
      <xdr:colOff>254000</xdr:colOff>
      <xdr:row>15</xdr:row>
      <xdr:rowOff>54178</xdr:rowOff>
    </xdr:to>
    <xdr:sp macro="" textlink="">
      <xdr:nvSpPr>
        <xdr:cNvPr id="463" name="円/楕円 462"/>
        <xdr:cNvSpPr/>
      </xdr:nvSpPr>
      <xdr:spPr>
        <a:xfrm>
          <a:off x="15240000" y="25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64355</xdr:rowOff>
    </xdr:from>
    <xdr:ext cx="762000" cy="259045"/>
    <xdr:sp macro="" textlink="">
      <xdr:nvSpPr>
        <xdr:cNvPr id="464" name="テキスト ボックス 463"/>
        <xdr:cNvSpPr txBox="1"/>
      </xdr:nvSpPr>
      <xdr:spPr>
        <a:xfrm>
          <a:off x="14909800" y="22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164567</xdr:rowOff>
    </xdr:from>
    <xdr:to>
      <xdr:col>21</xdr:col>
      <xdr:colOff>50800</xdr:colOff>
      <xdr:row>15</xdr:row>
      <xdr:rowOff>94717</xdr:rowOff>
    </xdr:to>
    <xdr:sp macro="" textlink="">
      <xdr:nvSpPr>
        <xdr:cNvPr id="465" name="円/楕円 464"/>
        <xdr:cNvSpPr/>
      </xdr:nvSpPr>
      <xdr:spPr>
        <a:xfrm>
          <a:off x="14351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104894</xdr:rowOff>
    </xdr:from>
    <xdr:ext cx="762000" cy="259045"/>
    <xdr:sp macro="" textlink="">
      <xdr:nvSpPr>
        <xdr:cNvPr id="466" name="テキスト ボックス 465"/>
        <xdr:cNvSpPr txBox="1"/>
      </xdr:nvSpPr>
      <xdr:spPr>
        <a:xfrm>
          <a:off x="14020800" y="23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36551</xdr:rowOff>
    </xdr:from>
    <xdr:to>
      <xdr:col>19</xdr:col>
      <xdr:colOff>533400</xdr:colOff>
      <xdr:row>15</xdr:row>
      <xdr:rowOff>138151</xdr:rowOff>
    </xdr:to>
    <xdr:sp macro="" textlink="">
      <xdr:nvSpPr>
        <xdr:cNvPr id="467" name="円/楕円 466"/>
        <xdr:cNvSpPr/>
      </xdr:nvSpPr>
      <xdr:spPr>
        <a:xfrm>
          <a:off x="13462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148328</xdr:rowOff>
    </xdr:from>
    <xdr:ext cx="762000" cy="259045"/>
    <xdr:sp macro="" textlink="">
      <xdr:nvSpPr>
        <xdr:cNvPr id="468" name="テキスト ボックス 467"/>
        <xdr:cNvSpPr txBox="1"/>
      </xdr:nvSpPr>
      <xdr:spPr>
        <a:xfrm>
          <a:off x="13131800" y="23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類似団体平均と比較して、経常収支比率はやや高い水準となっているものの、人口</a:t>
          </a:r>
          <a:r>
            <a:rPr kumimoji="1" lang="en-US" altLang="ja-JP" sz="1300">
              <a:latin typeface="ＭＳ Ｐゴシック"/>
            </a:rPr>
            <a:t>1</a:t>
          </a:r>
          <a:r>
            <a:rPr kumimoji="1" lang="ja-JP" altLang="en-US" sz="1300">
              <a:latin typeface="ＭＳ Ｐゴシック"/>
            </a:rPr>
            <a:t>人当たり決算額は低い水準となっている。一方、平成</a:t>
          </a:r>
          <a:r>
            <a:rPr kumimoji="1" lang="en-US" altLang="ja-JP" sz="1300">
              <a:latin typeface="ＭＳ Ｐゴシック"/>
            </a:rPr>
            <a:t>27</a:t>
          </a:r>
          <a:r>
            <a:rPr kumimoji="1" lang="ja-JP" altLang="en-US" sz="1300">
              <a:latin typeface="ＭＳ Ｐゴシック"/>
            </a:rPr>
            <a:t>年度に見られる指数の悪化は、給与改定に伴う人件費の増額によるものである。今後も定員管理計画に基づき、平成</a:t>
          </a:r>
          <a:r>
            <a:rPr kumimoji="1" lang="en-US" altLang="ja-JP" sz="1300">
              <a:latin typeface="ＭＳ Ｐゴシック"/>
            </a:rPr>
            <a:t>28</a:t>
          </a:r>
          <a:r>
            <a:rPr kumimoji="1" lang="ja-JP" altLang="en-US" sz="1300">
              <a:latin typeface="ＭＳ Ｐゴシック"/>
            </a:rPr>
            <a:t>年度までに、平成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111</a:t>
          </a:r>
          <a:r>
            <a:rPr kumimoji="1" lang="ja-JP" altLang="en-US" sz="1300">
              <a:latin typeface="ＭＳ Ｐゴシック"/>
            </a:rPr>
            <a:t>人（</a:t>
          </a:r>
          <a:r>
            <a:rPr kumimoji="1" lang="en-US" altLang="ja-JP" sz="1300">
              <a:latin typeface="ＭＳ Ｐゴシック"/>
            </a:rPr>
            <a:t>1.6%</a:t>
          </a:r>
          <a:r>
            <a:rPr kumimoji="1" lang="ja-JP" altLang="en-US" sz="1300">
              <a:latin typeface="ＭＳ Ｐゴシック"/>
            </a:rPr>
            <a:t>）の削減を目指す。あわせて、時間外勤務の縮減に向けた取組みを継続的に実施し、人件費の削減に努める。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94343</xdr:rowOff>
    </xdr:from>
    <xdr:to>
      <xdr:col>7</xdr:col>
      <xdr:colOff>15875</xdr:colOff>
      <xdr:row>40</xdr:row>
      <xdr:rowOff>143328</xdr:rowOff>
    </xdr:to>
    <xdr:cxnSp macro="">
      <xdr:nvCxnSpPr>
        <xdr:cNvPr id="68" name="直線コネクタ 67"/>
        <xdr:cNvCxnSpPr/>
      </xdr:nvCxnSpPr>
      <xdr:spPr>
        <a:xfrm>
          <a:off x="3987800" y="6952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167822</xdr:rowOff>
    </xdr:from>
    <xdr:to>
      <xdr:col>5</xdr:col>
      <xdr:colOff>549275</xdr:colOff>
      <xdr:row>40</xdr:row>
      <xdr:rowOff>94343</xdr:rowOff>
    </xdr:to>
    <xdr:cxnSp macro="">
      <xdr:nvCxnSpPr>
        <xdr:cNvPr id="71" name="直線コネクタ 70"/>
        <xdr:cNvCxnSpPr/>
      </xdr:nvCxnSpPr>
      <xdr:spPr>
        <a:xfrm>
          <a:off x="3098800" y="6854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167822</xdr:rowOff>
    </xdr:from>
    <xdr:to>
      <xdr:col>4</xdr:col>
      <xdr:colOff>346075</xdr:colOff>
      <xdr:row>40</xdr:row>
      <xdr:rowOff>110672</xdr:rowOff>
    </xdr:to>
    <xdr:cxnSp macro="">
      <xdr:nvCxnSpPr>
        <xdr:cNvPr id="74" name="直線コネクタ 73"/>
        <xdr:cNvCxnSpPr/>
      </xdr:nvCxnSpPr>
      <xdr:spPr>
        <a:xfrm flipV="1">
          <a:off x="2209800" y="6854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4535</xdr:rowOff>
    </xdr:to>
    <xdr:cxnSp macro="">
      <xdr:nvCxnSpPr>
        <xdr:cNvPr id="77" name="直線コネクタ 76"/>
        <xdr:cNvCxnSpPr/>
      </xdr:nvCxnSpPr>
      <xdr:spPr>
        <a:xfrm flipV="1">
          <a:off x="1320800" y="6968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92528</xdr:rowOff>
    </xdr:from>
    <xdr:to>
      <xdr:col>7</xdr:col>
      <xdr:colOff>66675</xdr:colOff>
      <xdr:row>41</xdr:row>
      <xdr:rowOff>22678</xdr:rowOff>
    </xdr:to>
    <xdr:sp macro="" textlink="">
      <xdr:nvSpPr>
        <xdr:cNvPr id="87" name="円/楕円 86"/>
        <xdr:cNvSpPr/>
      </xdr:nvSpPr>
      <xdr:spPr>
        <a:xfrm>
          <a:off x="4775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64605</xdr:rowOff>
    </xdr:from>
    <xdr:ext cx="762000" cy="259045"/>
    <xdr:sp macro="" textlink="">
      <xdr:nvSpPr>
        <xdr:cNvPr id="88" name="人件費該当値テキスト"/>
        <xdr:cNvSpPr txBox="1"/>
      </xdr:nvSpPr>
      <xdr:spPr>
        <a:xfrm>
          <a:off x="49149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43543</xdr:rowOff>
    </xdr:from>
    <xdr:to>
      <xdr:col>5</xdr:col>
      <xdr:colOff>600075</xdr:colOff>
      <xdr:row>40</xdr:row>
      <xdr:rowOff>145143</xdr:rowOff>
    </xdr:to>
    <xdr:sp macro="" textlink="">
      <xdr:nvSpPr>
        <xdr:cNvPr id="89" name="円/楕円 88"/>
        <xdr:cNvSpPr/>
      </xdr:nvSpPr>
      <xdr:spPr>
        <a:xfrm>
          <a:off x="3937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129920</xdr:rowOff>
    </xdr:from>
    <xdr:ext cx="736600" cy="259045"/>
    <xdr:sp macro="" textlink="">
      <xdr:nvSpPr>
        <xdr:cNvPr id="90" name="テキスト ボックス 89"/>
        <xdr:cNvSpPr txBox="1"/>
      </xdr:nvSpPr>
      <xdr:spPr>
        <a:xfrm>
          <a:off x="3606800" y="698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117022</xdr:rowOff>
    </xdr:from>
    <xdr:to>
      <xdr:col>4</xdr:col>
      <xdr:colOff>396875</xdr:colOff>
      <xdr:row>40</xdr:row>
      <xdr:rowOff>47172</xdr:rowOff>
    </xdr:to>
    <xdr:sp macro="" textlink="">
      <xdr:nvSpPr>
        <xdr:cNvPr id="91" name="円/楕円 90"/>
        <xdr:cNvSpPr/>
      </xdr:nvSpPr>
      <xdr:spPr>
        <a:xfrm>
          <a:off x="3048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31949</xdr:rowOff>
    </xdr:from>
    <xdr:ext cx="762000" cy="259045"/>
    <xdr:sp macro="" textlink="">
      <xdr:nvSpPr>
        <xdr:cNvPr id="92" name="テキスト ボックス 91"/>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5" name="円/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人件費の抑制及び事務の効率化のため、業務の民間委託化や文書事務等の電算化を推進しているため、委託料、賃借料等が類似団体平均と比較して高い水準で推移している。今後は、指定管理者制度、</a:t>
          </a:r>
          <a:r>
            <a:rPr kumimoji="1" lang="en-US" altLang="ja-JP" sz="1300">
              <a:latin typeface="ＭＳ Ｐゴシック"/>
            </a:rPr>
            <a:t>PFI</a:t>
          </a:r>
          <a:r>
            <a:rPr kumimoji="1" lang="ja-JP" altLang="en-US" sz="1300">
              <a:latin typeface="ＭＳ Ｐゴシック"/>
            </a:rPr>
            <a:t>等、民間活力の導入を一層推進するとともに、既存事業の更なる見直しによりコスト削減を図る。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44450</xdr:rowOff>
    </xdr:from>
    <xdr:to>
      <xdr:col>24</xdr:col>
      <xdr:colOff>31750</xdr:colOff>
      <xdr:row>21</xdr:row>
      <xdr:rowOff>120650</xdr:rowOff>
    </xdr:to>
    <xdr:cxnSp macro="">
      <xdr:nvCxnSpPr>
        <xdr:cNvPr id="129" name="直線コネクタ 128"/>
        <xdr:cNvCxnSpPr/>
      </xdr:nvCxnSpPr>
      <xdr:spPr>
        <a:xfrm flipV="1">
          <a:off x="15671800" y="364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31750</xdr:rowOff>
    </xdr:from>
    <xdr:to>
      <xdr:col>22</xdr:col>
      <xdr:colOff>565150</xdr:colOff>
      <xdr:row>21</xdr:row>
      <xdr:rowOff>120650</xdr:rowOff>
    </xdr:to>
    <xdr:cxnSp macro="">
      <xdr:nvCxnSpPr>
        <xdr:cNvPr id="132" name="直線コネクタ 131"/>
        <xdr:cNvCxnSpPr/>
      </xdr:nvCxnSpPr>
      <xdr:spPr>
        <a:xfrm>
          <a:off x="14782800" y="363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6350</xdr:rowOff>
    </xdr:from>
    <xdr:to>
      <xdr:col>21</xdr:col>
      <xdr:colOff>361950</xdr:colOff>
      <xdr:row>21</xdr:row>
      <xdr:rowOff>31750</xdr:rowOff>
    </xdr:to>
    <xdr:cxnSp macro="">
      <xdr:nvCxnSpPr>
        <xdr:cNvPr id="135" name="直線コネクタ 134"/>
        <xdr:cNvCxnSpPr/>
      </xdr:nvCxnSpPr>
      <xdr:spPr>
        <a:xfrm>
          <a:off x="13893800" y="360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139700</xdr:rowOff>
    </xdr:from>
    <xdr:to>
      <xdr:col>20</xdr:col>
      <xdr:colOff>158750</xdr:colOff>
      <xdr:row>21</xdr:row>
      <xdr:rowOff>6350</xdr:rowOff>
    </xdr:to>
    <xdr:cxnSp macro="">
      <xdr:nvCxnSpPr>
        <xdr:cNvPr id="138" name="直線コネクタ 137"/>
        <xdr:cNvCxnSpPr/>
      </xdr:nvCxnSpPr>
      <xdr:spPr>
        <a:xfrm>
          <a:off x="13004800" y="356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165100</xdr:rowOff>
    </xdr:from>
    <xdr:to>
      <xdr:col>24</xdr:col>
      <xdr:colOff>82550</xdr:colOff>
      <xdr:row>21</xdr:row>
      <xdr:rowOff>95250</xdr:rowOff>
    </xdr:to>
    <xdr:sp macro="" textlink="">
      <xdr:nvSpPr>
        <xdr:cNvPr id="148" name="円/楕円 147"/>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9"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69850</xdr:rowOff>
    </xdr:from>
    <xdr:to>
      <xdr:col>22</xdr:col>
      <xdr:colOff>615950</xdr:colOff>
      <xdr:row>22</xdr:row>
      <xdr:rowOff>0</xdr:rowOff>
    </xdr:to>
    <xdr:sp macro="" textlink="">
      <xdr:nvSpPr>
        <xdr:cNvPr id="150" name="円/楕円 149"/>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156227</xdr:rowOff>
    </xdr:from>
    <xdr:ext cx="736600" cy="259045"/>
    <xdr:sp macro="" textlink="">
      <xdr:nvSpPr>
        <xdr:cNvPr id="151" name="テキスト ボックス 150"/>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152400</xdr:rowOff>
    </xdr:from>
    <xdr:to>
      <xdr:col>21</xdr:col>
      <xdr:colOff>412750</xdr:colOff>
      <xdr:row>21</xdr:row>
      <xdr:rowOff>82550</xdr:rowOff>
    </xdr:to>
    <xdr:sp macro="" textlink="">
      <xdr:nvSpPr>
        <xdr:cNvPr id="152" name="円/楕円 151"/>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67327</xdr:rowOff>
    </xdr:from>
    <xdr:ext cx="762000" cy="259045"/>
    <xdr:sp macro="" textlink="">
      <xdr:nvSpPr>
        <xdr:cNvPr id="153" name="テキスト ボックス 152"/>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127000</xdr:rowOff>
    </xdr:from>
    <xdr:to>
      <xdr:col>20</xdr:col>
      <xdr:colOff>209550</xdr:colOff>
      <xdr:row>21</xdr:row>
      <xdr:rowOff>57150</xdr:rowOff>
    </xdr:to>
    <xdr:sp macro="" textlink="">
      <xdr:nvSpPr>
        <xdr:cNvPr id="154" name="円/楕円 153"/>
        <xdr:cNvSpPr/>
      </xdr:nvSpPr>
      <xdr:spPr>
        <a:xfrm>
          <a:off x="13843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41927</xdr:rowOff>
    </xdr:from>
    <xdr:ext cx="762000" cy="259045"/>
    <xdr:sp macro="" textlink="">
      <xdr:nvSpPr>
        <xdr:cNvPr id="155" name="テキスト ボックス 154"/>
        <xdr:cNvSpPr txBox="1"/>
      </xdr:nvSpPr>
      <xdr:spPr>
        <a:xfrm>
          <a:off x="13512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88900</xdr:rowOff>
    </xdr:from>
    <xdr:to>
      <xdr:col>19</xdr:col>
      <xdr:colOff>6350</xdr:colOff>
      <xdr:row>21</xdr:row>
      <xdr:rowOff>19050</xdr:rowOff>
    </xdr:to>
    <xdr:sp macro="" textlink="">
      <xdr:nvSpPr>
        <xdr:cNvPr id="156" name="円/楕円 155"/>
        <xdr:cNvSpPr/>
      </xdr:nvSpPr>
      <xdr:spPr>
        <a:xfrm>
          <a:off x="12954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3827</xdr:rowOff>
    </xdr:from>
    <xdr:ext cx="762000" cy="259045"/>
    <xdr:sp macro="" textlink="">
      <xdr:nvSpPr>
        <xdr:cNvPr id="157" name="テキスト ボックス 156"/>
        <xdr:cNvSpPr txBox="1"/>
      </xdr:nvSpPr>
      <xdr:spPr>
        <a:xfrm>
          <a:off x="12623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比較的老年人口が少なく（平成</a:t>
          </a:r>
          <a:r>
            <a:rPr kumimoji="1" lang="en-US" altLang="ja-JP" sz="1300">
              <a:latin typeface="ＭＳ Ｐゴシック"/>
            </a:rPr>
            <a:t>27</a:t>
          </a:r>
          <a:r>
            <a:rPr kumimoji="1" lang="ja-JP" altLang="en-US" sz="1300">
              <a:latin typeface="ＭＳ Ｐゴシック"/>
            </a:rPr>
            <a:t>年国勢調査における</a:t>
          </a:r>
          <a:r>
            <a:rPr kumimoji="1" lang="en-US" altLang="ja-JP" sz="1300">
              <a:latin typeface="ＭＳ Ｐゴシック"/>
            </a:rPr>
            <a:t>65</a:t>
          </a:r>
          <a:r>
            <a:rPr kumimoji="1" lang="ja-JP" altLang="en-US" sz="1300">
              <a:latin typeface="ＭＳ Ｐゴシック"/>
            </a:rPr>
            <a:t>歳以上人口全国：</a:t>
          </a:r>
          <a:r>
            <a:rPr kumimoji="1" lang="en-US" altLang="ja-JP" sz="1300">
              <a:latin typeface="ＭＳ Ｐゴシック"/>
            </a:rPr>
            <a:t>26.6</a:t>
          </a:r>
          <a:r>
            <a:rPr kumimoji="1" lang="ja-JP" altLang="en-US" sz="1300">
              <a:latin typeface="ＭＳ Ｐゴシック"/>
            </a:rPr>
            <a:t>％、さいたま市：</a:t>
          </a:r>
          <a:r>
            <a:rPr kumimoji="1" lang="en-US" altLang="ja-JP" sz="1300">
              <a:latin typeface="ＭＳ Ｐゴシック"/>
            </a:rPr>
            <a:t>22.8</a:t>
          </a:r>
          <a:r>
            <a:rPr kumimoji="1" lang="ja-JP" altLang="en-US" sz="1300">
              <a:latin typeface="ＭＳ Ｐゴシック"/>
            </a:rPr>
            <a:t>％）、現役世代が多いため、扶助費は類似団体平均と比較して低い水準となっている。しかしながら、少子高齢化の影響で増加傾向にあることから、あらゆる事業について、将来負担を見据えた見直しを行うとともに、事業のスクラップ・アンド・ビルドを徹底することで、健全財政の維持に努め、今後の負担の増大に備え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69850</xdr:rowOff>
    </xdr:to>
    <xdr:cxnSp macro="">
      <xdr:nvCxnSpPr>
        <xdr:cNvPr id="192" name="直線コネクタ 191"/>
        <xdr:cNvCxnSpPr/>
      </xdr:nvCxnSpPr>
      <xdr:spPr>
        <a:xfrm>
          <a:off x="3987800" y="97935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20865</xdr:rowOff>
    </xdr:to>
    <xdr:cxnSp macro="">
      <xdr:nvCxnSpPr>
        <xdr:cNvPr id="195" name="直線コネクタ 194"/>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78015</xdr:rowOff>
    </xdr:to>
    <xdr:cxnSp macro="">
      <xdr:nvCxnSpPr>
        <xdr:cNvPr id="198" name="直線コネクタ 197"/>
        <xdr:cNvCxnSpPr/>
      </xdr:nvCxnSpPr>
      <xdr:spPr>
        <a:xfrm>
          <a:off x="2209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201" name="直線コネクタ 200"/>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1" name="円/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12"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3" name="円/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81842</xdr:rowOff>
    </xdr:from>
    <xdr:ext cx="736600" cy="259045"/>
    <xdr:sp macro="" textlink="">
      <xdr:nvSpPr>
        <xdr:cNvPr id="214" name="テキスト ボックス 213"/>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5" name="円/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16" name="テキスト ボックス 21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7" name="円/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18" name="テキスト ボックス 21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20" name="テキスト ボックス 219"/>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比較的老年人口が少ない（平成</a:t>
          </a:r>
          <a:r>
            <a:rPr kumimoji="1" lang="en-US" altLang="ja-JP" sz="1300">
              <a:latin typeface="ＭＳ Ｐゴシック"/>
            </a:rPr>
            <a:t>27</a:t>
          </a:r>
          <a:r>
            <a:rPr kumimoji="1" lang="ja-JP" altLang="en-US" sz="1300">
              <a:latin typeface="ＭＳ Ｐゴシック"/>
            </a:rPr>
            <a:t>年国勢調査における</a:t>
          </a:r>
          <a:r>
            <a:rPr kumimoji="1" lang="en-US" altLang="ja-JP" sz="1300">
              <a:latin typeface="ＭＳ Ｐゴシック"/>
            </a:rPr>
            <a:t>65</a:t>
          </a:r>
          <a:r>
            <a:rPr kumimoji="1" lang="ja-JP" altLang="en-US" sz="1300">
              <a:latin typeface="ＭＳ Ｐゴシック"/>
            </a:rPr>
            <a:t>歳以上人口全国：</a:t>
          </a:r>
          <a:r>
            <a:rPr kumimoji="1" lang="en-US" altLang="ja-JP" sz="1300">
              <a:latin typeface="ＭＳ Ｐゴシック"/>
            </a:rPr>
            <a:t>26.6</a:t>
          </a:r>
          <a:r>
            <a:rPr kumimoji="1" lang="ja-JP" altLang="en-US" sz="1300">
              <a:latin typeface="ＭＳ Ｐゴシック"/>
            </a:rPr>
            <a:t>％、さいたま市：</a:t>
          </a:r>
          <a:r>
            <a:rPr kumimoji="1" lang="en-US" altLang="ja-JP" sz="1300">
              <a:latin typeface="ＭＳ Ｐゴシック"/>
            </a:rPr>
            <a:t>22.8</a:t>
          </a:r>
          <a:r>
            <a:rPr kumimoji="1" lang="ja-JP" altLang="en-US" sz="1300">
              <a:latin typeface="ＭＳ Ｐゴシック"/>
            </a:rPr>
            <a:t>％）ため、後期高齢者医療事業会計や介護保険事業会計への繰出金は、比較的少ない状況にある。しかしながら、少子高齢化を背景に繰出金が年々増加することで、指標の悪化が進んでいる。</a:t>
          </a:r>
          <a:endParaRPr kumimoji="1" lang="en-US" altLang="ja-JP" sz="1300">
            <a:latin typeface="ＭＳ Ｐゴシック"/>
          </a:endParaRPr>
        </a:p>
        <a:p>
          <a:r>
            <a:rPr kumimoji="1" lang="ja-JP" altLang="en-US" sz="1300">
              <a:latin typeface="ＭＳ Ｐゴシック"/>
            </a:rPr>
            <a:t>　今後も繰出金の増加傾向は変わらないと見込まれることから、健全財政の維持に努め、今後の負担の増大に備える。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127000</xdr:rowOff>
    </xdr:from>
    <xdr:to>
      <xdr:col>24</xdr:col>
      <xdr:colOff>31750</xdr:colOff>
      <xdr:row>56</xdr:row>
      <xdr:rowOff>69850</xdr:rowOff>
    </xdr:to>
    <xdr:cxnSp macro="">
      <xdr:nvCxnSpPr>
        <xdr:cNvPr id="253" name="直線コネクタ 252"/>
        <xdr:cNvCxnSpPr/>
      </xdr:nvCxnSpPr>
      <xdr:spPr>
        <a:xfrm>
          <a:off x="15671800" y="9556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127000</xdr:rowOff>
    </xdr:to>
    <xdr:cxnSp macro="">
      <xdr:nvCxnSpPr>
        <xdr:cNvPr id="256" name="直線コネクタ 255"/>
        <xdr:cNvCxnSpPr/>
      </xdr:nvCxnSpPr>
      <xdr:spPr>
        <a:xfrm>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55</xdr:row>
      <xdr:rowOff>69850</xdr:rowOff>
    </xdr:to>
    <xdr:cxnSp macro="">
      <xdr:nvCxnSpPr>
        <xdr:cNvPr id="259" name="直線コネクタ 258"/>
        <xdr:cNvCxnSpPr/>
      </xdr:nvCxnSpPr>
      <xdr:spPr>
        <a:xfrm>
          <a:off x="13893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12700</xdr:rowOff>
    </xdr:to>
    <xdr:cxnSp macro="">
      <xdr:nvCxnSpPr>
        <xdr:cNvPr id="262" name="直線コネクタ 261"/>
        <xdr:cNvCxnSpPr/>
      </xdr:nvCxnSpPr>
      <xdr:spPr>
        <a:xfrm>
          <a:off x="13004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19050</xdr:rowOff>
    </xdr:from>
    <xdr:to>
      <xdr:col>24</xdr:col>
      <xdr:colOff>82550</xdr:colOff>
      <xdr:row>56</xdr:row>
      <xdr:rowOff>120650</xdr:rowOff>
    </xdr:to>
    <xdr:sp macro="" textlink="">
      <xdr:nvSpPr>
        <xdr:cNvPr id="272" name="円/楕円 271"/>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35577</xdr:rowOff>
    </xdr:from>
    <xdr:ext cx="762000" cy="259045"/>
    <xdr:sp macro="" textlink="">
      <xdr:nvSpPr>
        <xdr:cNvPr id="273"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76200</xdr:rowOff>
    </xdr:from>
    <xdr:to>
      <xdr:col>22</xdr:col>
      <xdr:colOff>615950</xdr:colOff>
      <xdr:row>56</xdr:row>
      <xdr:rowOff>6350</xdr:rowOff>
    </xdr:to>
    <xdr:sp macro="" textlink="">
      <xdr:nvSpPr>
        <xdr:cNvPr id="274" name="円/楕円 273"/>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16527</xdr:rowOff>
    </xdr:from>
    <xdr:ext cx="736600" cy="259045"/>
    <xdr:sp macro="" textlink="">
      <xdr:nvSpPr>
        <xdr:cNvPr id="275" name="テキスト ボックス 274"/>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8" name="円/楕円 277"/>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9" name="テキスト ボックス 278"/>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80" name="円/楕円 279"/>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1" name="テキスト ボックス 280"/>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政令指定都市のような大規模な法適用公営企業会計（電車、バス等の交通事業など）を有しておらず、公営企業に対する繰出金が比較的少額であるため、補助費等が類似団体平均と比較して低い状況が続いている。今後も各種補助金等について、その目的や役割、成果等の観点から更なる見直し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102507</xdr:rowOff>
    </xdr:from>
    <xdr:to>
      <xdr:col>24</xdr:col>
      <xdr:colOff>31750</xdr:colOff>
      <xdr:row>34</xdr:row>
      <xdr:rowOff>45357</xdr:rowOff>
    </xdr:to>
    <xdr:cxnSp macro="">
      <xdr:nvCxnSpPr>
        <xdr:cNvPr id="316" name="直線コネクタ 315"/>
        <xdr:cNvCxnSpPr/>
      </xdr:nvCxnSpPr>
      <xdr:spPr>
        <a:xfrm flipV="1">
          <a:off x="15671800" y="57603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45357</xdr:rowOff>
    </xdr:to>
    <xdr:cxnSp macro="">
      <xdr:nvCxnSpPr>
        <xdr:cNvPr id="319" name="直線コネクタ 318"/>
        <xdr:cNvCxnSpPr/>
      </xdr:nvCxnSpPr>
      <xdr:spPr>
        <a:xfrm>
          <a:off x="14782800" y="5842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29028</xdr:rowOff>
    </xdr:to>
    <xdr:cxnSp macro="">
      <xdr:nvCxnSpPr>
        <xdr:cNvPr id="322" name="直線コネクタ 321"/>
        <xdr:cNvCxnSpPr/>
      </xdr:nvCxnSpPr>
      <xdr:spPr>
        <a:xfrm flipV="1">
          <a:off x="13893800" y="5842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29028</xdr:rowOff>
    </xdr:from>
    <xdr:to>
      <xdr:col>20</xdr:col>
      <xdr:colOff>158750</xdr:colOff>
      <xdr:row>34</xdr:row>
      <xdr:rowOff>61686</xdr:rowOff>
    </xdr:to>
    <xdr:cxnSp macro="">
      <xdr:nvCxnSpPr>
        <xdr:cNvPr id="325" name="直線コネクタ 324"/>
        <xdr:cNvCxnSpPr/>
      </xdr:nvCxnSpPr>
      <xdr:spPr>
        <a:xfrm flipV="1">
          <a:off x="13004800" y="5858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51707</xdr:rowOff>
    </xdr:from>
    <xdr:to>
      <xdr:col>24</xdr:col>
      <xdr:colOff>82550</xdr:colOff>
      <xdr:row>33</xdr:row>
      <xdr:rowOff>153307</xdr:rowOff>
    </xdr:to>
    <xdr:sp macro="" textlink="">
      <xdr:nvSpPr>
        <xdr:cNvPr id="335" name="円/楕円 334"/>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131734</xdr:rowOff>
    </xdr:from>
    <xdr:ext cx="762000" cy="259045"/>
    <xdr:sp macro="" textlink="">
      <xdr:nvSpPr>
        <xdr:cNvPr id="336" name="補助費等該当値テキスト"/>
        <xdr:cNvSpPr txBox="1"/>
      </xdr:nvSpPr>
      <xdr:spPr>
        <a:xfrm>
          <a:off x="16598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166007</xdr:rowOff>
    </xdr:from>
    <xdr:to>
      <xdr:col>22</xdr:col>
      <xdr:colOff>615950</xdr:colOff>
      <xdr:row>34</xdr:row>
      <xdr:rowOff>96157</xdr:rowOff>
    </xdr:to>
    <xdr:sp macro="" textlink="">
      <xdr:nvSpPr>
        <xdr:cNvPr id="337" name="円/楕円 336"/>
        <xdr:cNvSpPr/>
      </xdr:nvSpPr>
      <xdr:spPr>
        <a:xfrm>
          <a:off x="15621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106334</xdr:rowOff>
    </xdr:from>
    <xdr:ext cx="736600" cy="259045"/>
    <xdr:sp macro="" textlink="">
      <xdr:nvSpPr>
        <xdr:cNvPr id="338" name="テキスト ボックス 337"/>
        <xdr:cNvSpPr txBox="1"/>
      </xdr:nvSpPr>
      <xdr:spPr>
        <a:xfrm>
          <a:off x="15290800" y="559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9" name="円/楕円 338"/>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40" name="テキスト ボックス 339"/>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149678</xdr:rowOff>
    </xdr:from>
    <xdr:to>
      <xdr:col>20</xdr:col>
      <xdr:colOff>209550</xdr:colOff>
      <xdr:row>34</xdr:row>
      <xdr:rowOff>79828</xdr:rowOff>
    </xdr:to>
    <xdr:sp macro="" textlink="">
      <xdr:nvSpPr>
        <xdr:cNvPr id="341" name="円/楕円 340"/>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90005</xdr:rowOff>
    </xdr:from>
    <xdr:ext cx="762000" cy="259045"/>
    <xdr:sp macro="" textlink="">
      <xdr:nvSpPr>
        <xdr:cNvPr id="342" name="テキスト ボックス 341"/>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10886</xdr:rowOff>
    </xdr:from>
    <xdr:to>
      <xdr:col>19</xdr:col>
      <xdr:colOff>6350</xdr:colOff>
      <xdr:row>34</xdr:row>
      <xdr:rowOff>112486</xdr:rowOff>
    </xdr:to>
    <xdr:sp macro="" textlink="">
      <xdr:nvSpPr>
        <xdr:cNvPr id="343" name="円/楕円 342"/>
        <xdr:cNvSpPr/>
      </xdr:nvSpPr>
      <xdr:spPr>
        <a:xfrm>
          <a:off x="12954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122663</xdr:rowOff>
    </xdr:from>
    <xdr:ext cx="762000" cy="259045"/>
    <xdr:sp macro="" textlink="">
      <xdr:nvSpPr>
        <xdr:cNvPr id="344" name="テキスト ボックス 343"/>
        <xdr:cNvSpPr txBox="1"/>
      </xdr:nvSpPr>
      <xdr:spPr>
        <a:xfrm>
          <a:off x="12623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市民ニーズに対応した事業の選択と集中を進め、普通建設事業費の平準化</a:t>
          </a:r>
          <a:r>
            <a:rPr kumimoji="1" lang="ja-JP" altLang="en-US" sz="1300">
              <a:solidFill>
                <a:schemeClr val="dk1"/>
              </a:solidFill>
              <a:effectLst/>
              <a:latin typeface="+mn-lt"/>
              <a:ea typeface="+mn-ea"/>
              <a:cs typeface="+mn-cs"/>
            </a:rPr>
            <a:t>を図ってきたことで、市債残高が類似団体中で低い水準にとどまっていることを背景に、</a:t>
          </a:r>
          <a:r>
            <a:rPr kumimoji="1" lang="ja-JP" altLang="en-US" sz="1300">
              <a:latin typeface="ＭＳ Ｐゴシック"/>
            </a:rPr>
            <a:t>公債費については、依然として類似団体の中でも少ない水準にある。</a:t>
          </a:r>
        </a:p>
        <a:p>
          <a:r>
            <a:rPr kumimoji="1" lang="ja-JP" altLang="en-US" sz="1300">
              <a:latin typeface="ＭＳ Ｐゴシック"/>
            </a:rPr>
            <a:t>　今後も、後年度の公債費負担を踏まえた事業展開を進める。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61685</xdr:rowOff>
    </xdr:from>
    <xdr:to>
      <xdr:col>7</xdr:col>
      <xdr:colOff>15875</xdr:colOff>
      <xdr:row>74</xdr:row>
      <xdr:rowOff>170543</xdr:rowOff>
    </xdr:to>
    <xdr:cxnSp macro="">
      <xdr:nvCxnSpPr>
        <xdr:cNvPr id="379" name="直線コネクタ 378"/>
        <xdr:cNvCxnSpPr/>
      </xdr:nvCxnSpPr>
      <xdr:spPr>
        <a:xfrm flipV="1">
          <a:off x="3987800" y="127489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170543</xdr:rowOff>
    </xdr:from>
    <xdr:to>
      <xdr:col>5</xdr:col>
      <xdr:colOff>549275</xdr:colOff>
      <xdr:row>75</xdr:row>
      <xdr:rowOff>31750</xdr:rowOff>
    </xdr:to>
    <xdr:cxnSp macro="">
      <xdr:nvCxnSpPr>
        <xdr:cNvPr id="382" name="直線コネクタ 381"/>
        <xdr:cNvCxnSpPr/>
      </xdr:nvCxnSpPr>
      <xdr:spPr>
        <a:xfrm flipV="1">
          <a:off x="3098800" y="1285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148772</xdr:rowOff>
    </xdr:from>
    <xdr:to>
      <xdr:col>4</xdr:col>
      <xdr:colOff>346075</xdr:colOff>
      <xdr:row>75</xdr:row>
      <xdr:rowOff>31750</xdr:rowOff>
    </xdr:to>
    <xdr:cxnSp macro="">
      <xdr:nvCxnSpPr>
        <xdr:cNvPr id="385" name="直線コネクタ 384"/>
        <xdr:cNvCxnSpPr/>
      </xdr:nvCxnSpPr>
      <xdr:spPr>
        <a:xfrm>
          <a:off x="2209800" y="12836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74</xdr:row>
      <xdr:rowOff>148772</xdr:rowOff>
    </xdr:to>
    <xdr:cxnSp macro="">
      <xdr:nvCxnSpPr>
        <xdr:cNvPr id="388" name="直線コネクタ 387"/>
        <xdr:cNvCxnSpPr/>
      </xdr:nvCxnSpPr>
      <xdr:spPr>
        <a:xfrm>
          <a:off x="1320800" y="12792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10885</xdr:rowOff>
    </xdr:from>
    <xdr:to>
      <xdr:col>7</xdr:col>
      <xdr:colOff>66675</xdr:colOff>
      <xdr:row>74</xdr:row>
      <xdr:rowOff>112485</xdr:rowOff>
    </xdr:to>
    <xdr:sp macro="" textlink="">
      <xdr:nvSpPr>
        <xdr:cNvPr id="398" name="円/楕円 397"/>
        <xdr:cNvSpPr/>
      </xdr:nvSpPr>
      <xdr:spPr>
        <a:xfrm>
          <a:off x="4775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27412</xdr:rowOff>
    </xdr:from>
    <xdr:ext cx="762000" cy="259045"/>
    <xdr:sp macro="" textlink="">
      <xdr:nvSpPr>
        <xdr:cNvPr id="399" name="公債費該当値テキスト"/>
        <xdr:cNvSpPr txBox="1"/>
      </xdr:nvSpPr>
      <xdr:spPr>
        <a:xfrm>
          <a:off x="4914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119743</xdr:rowOff>
    </xdr:from>
    <xdr:to>
      <xdr:col>5</xdr:col>
      <xdr:colOff>600075</xdr:colOff>
      <xdr:row>75</xdr:row>
      <xdr:rowOff>49893</xdr:rowOff>
    </xdr:to>
    <xdr:sp macro="" textlink="">
      <xdr:nvSpPr>
        <xdr:cNvPr id="400" name="円/楕円 399"/>
        <xdr:cNvSpPr/>
      </xdr:nvSpPr>
      <xdr:spPr>
        <a:xfrm>
          <a:off x="3937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60070</xdr:rowOff>
    </xdr:from>
    <xdr:ext cx="736600" cy="259045"/>
    <xdr:sp macro="" textlink="">
      <xdr:nvSpPr>
        <xdr:cNvPr id="401" name="テキスト ボックス 400"/>
        <xdr:cNvSpPr txBox="1"/>
      </xdr:nvSpPr>
      <xdr:spPr>
        <a:xfrm>
          <a:off x="3606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402" name="円/楕円 401"/>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403" name="テキスト ボックス 402"/>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97972</xdr:rowOff>
    </xdr:from>
    <xdr:to>
      <xdr:col>3</xdr:col>
      <xdr:colOff>193675</xdr:colOff>
      <xdr:row>75</xdr:row>
      <xdr:rowOff>28122</xdr:rowOff>
    </xdr:to>
    <xdr:sp macro="" textlink="">
      <xdr:nvSpPr>
        <xdr:cNvPr id="404" name="円/楕円 403"/>
        <xdr:cNvSpPr/>
      </xdr:nvSpPr>
      <xdr:spPr>
        <a:xfrm>
          <a:off x="2159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38299</xdr:rowOff>
    </xdr:from>
    <xdr:ext cx="762000" cy="259045"/>
    <xdr:sp macro="" textlink="">
      <xdr:nvSpPr>
        <xdr:cNvPr id="405" name="テキスト ボックス 404"/>
        <xdr:cNvSpPr txBox="1"/>
      </xdr:nvSpPr>
      <xdr:spPr>
        <a:xfrm>
          <a:off x="1828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54428</xdr:rowOff>
    </xdr:from>
    <xdr:to>
      <xdr:col>1</xdr:col>
      <xdr:colOff>676275</xdr:colOff>
      <xdr:row>74</xdr:row>
      <xdr:rowOff>156028</xdr:rowOff>
    </xdr:to>
    <xdr:sp macro="" textlink="">
      <xdr:nvSpPr>
        <xdr:cNvPr id="406" name="円/楕円 405"/>
        <xdr:cNvSpPr/>
      </xdr:nvSpPr>
      <xdr:spPr>
        <a:xfrm>
          <a:off x="1270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166205</xdr:rowOff>
    </xdr:from>
    <xdr:ext cx="762000" cy="259045"/>
    <xdr:sp macro="" textlink="">
      <xdr:nvSpPr>
        <xdr:cNvPr id="407" name="テキスト ボックス 406"/>
        <xdr:cNvSpPr txBox="1"/>
      </xdr:nvSpPr>
      <xdr:spPr>
        <a:xfrm>
          <a:off x="939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他市に比べ、決算額に占める公債費の割合が小さいことから、公債費以外の経費が相対的に大きくなっている。</a:t>
          </a:r>
        </a:p>
        <a:p>
          <a:r>
            <a:rPr kumimoji="1" lang="ja-JP" altLang="en-US" sz="1300">
              <a:latin typeface="ＭＳ Ｐゴシック"/>
            </a:rPr>
            <a:t>　また、少子高齢化の影響による扶助費の増加などを背景に、経常的な経費が増加している。類似団体平均を上回る結果となっているため、既存事業の見直し等によりコスト削減を図る。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3175</xdr:rowOff>
    </xdr:from>
    <xdr:to>
      <xdr:col>24</xdr:col>
      <xdr:colOff>31750</xdr:colOff>
      <xdr:row>79</xdr:row>
      <xdr:rowOff>12700</xdr:rowOff>
    </xdr:to>
    <xdr:cxnSp macro="">
      <xdr:nvCxnSpPr>
        <xdr:cNvPr id="444" name="直線コネクタ 443"/>
        <xdr:cNvCxnSpPr/>
      </xdr:nvCxnSpPr>
      <xdr:spPr>
        <a:xfrm flipV="1">
          <a:off x="15671800" y="135477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117475</xdr:rowOff>
    </xdr:from>
    <xdr:to>
      <xdr:col>22</xdr:col>
      <xdr:colOff>565150</xdr:colOff>
      <xdr:row>79</xdr:row>
      <xdr:rowOff>12700</xdr:rowOff>
    </xdr:to>
    <xdr:cxnSp macro="">
      <xdr:nvCxnSpPr>
        <xdr:cNvPr id="447" name="直線コネクタ 446"/>
        <xdr:cNvCxnSpPr/>
      </xdr:nvCxnSpPr>
      <xdr:spPr>
        <a:xfrm>
          <a:off x="14782800" y="133191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xdr:rowOff>
    </xdr:from>
    <xdr:to>
      <xdr:col>21</xdr:col>
      <xdr:colOff>361950</xdr:colOff>
      <xdr:row>77</xdr:row>
      <xdr:rowOff>117475</xdr:rowOff>
    </xdr:to>
    <xdr:cxnSp macro="">
      <xdr:nvCxnSpPr>
        <xdr:cNvPr id="450" name="直線コネクタ 449"/>
        <xdr:cNvCxnSpPr/>
      </xdr:nvCxnSpPr>
      <xdr:spPr>
        <a:xfrm>
          <a:off x="13893800" y="132048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3175</xdr:rowOff>
    </xdr:to>
    <xdr:cxnSp macro="">
      <xdr:nvCxnSpPr>
        <xdr:cNvPr id="453" name="直線コネクタ 452"/>
        <xdr:cNvCxnSpPr/>
      </xdr:nvCxnSpPr>
      <xdr:spPr>
        <a:xfrm>
          <a:off x="13004800" y="13195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123825</xdr:rowOff>
    </xdr:from>
    <xdr:to>
      <xdr:col>24</xdr:col>
      <xdr:colOff>82550</xdr:colOff>
      <xdr:row>79</xdr:row>
      <xdr:rowOff>53975</xdr:rowOff>
    </xdr:to>
    <xdr:sp macro="" textlink="">
      <xdr:nvSpPr>
        <xdr:cNvPr id="463" name="円/楕円 462"/>
        <xdr:cNvSpPr/>
      </xdr:nvSpPr>
      <xdr:spPr>
        <a:xfrm>
          <a:off x="164592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95902</xdr:rowOff>
    </xdr:from>
    <xdr:ext cx="762000" cy="259045"/>
    <xdr:sp macro="" textlink="">
      <xdr:nvSpPr>
        <xdr:cNvPr id="464" name="公債費以外該当値テキスト"/>
        <xdr:cNvSpPr txBox="1"/>
      </xdr:nvSpPr>
      <xdr:spPr>
        <a:xfrm>
          <a:off x="16598900" y="134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65" name="円/楕円 464"/>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66" name="テキスト ボックス 465"/>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66675</xdr:rowOff>
    </xdr:from>
    <xdr:to>
      <xdr:col>21</xdr:col>
      <xdr:colOff>412750</xdr:colOff>
      <xdr:row>77</xdr:row>
      <xdr:rowOff>168275</xdr:rowOff>
    </xdr:to>
    <xdr:sp macro="" textlink="">
      <xdr:nvSpPr>
        <xdr:cNvPr id="467" name="円/楕円 466"/>
        <xdr:cNvSpPr/>
      </xdr:nvSpPr>
      <xdr:spPr>
        <a:xfrm>
          <a:off x="147320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153052</xdr:rowOff>
    </xdr:from>
    <xdr:ext cx="762000" cy="259045"/>
    <xdr:sp macro="" textlink="">
      <xdr:nvSpPr>
        <xdr:cNvPr id="468" name="テキスト ボックス 467"/>
        <xdr:cNvSpPr txBox="1"/>
      </xdr:nvSpPr>
      <xdr:spPr>
        <a:xfrm>
          <a:off x="14401800" y="133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123825</xdr:rowOff>
    </xdr:from>
    <xdr:to>
      <xdr:col>20</xdr:col>
      <xdr:colOff>209550</xdr:colOff>
      <xdr:row>77</xdr:row>
      <xdr:rowOff>53975</xdr:rowOff>
    </xdr:to>
    <xdr:sp macro="" textlink="">
      <xdr:nvSpPr>
        <xdr:cNvPr id="469" name="円/楕円 468"/>
        <xdr:cNvSpPr/>
      </xdr:nvSpPr>
      <xdr:spPr>
        <a:xfrm>
          <a:off x="138430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38752</xdr:rowOff>
    </xdr:from>
    <xdr:ext cx="762000" cy="259045"/>
    <xdr:sp macro="" textlink="">
      <xdr:nvSpPr>
        <xdr:cNvPr id="470" name="テキスト ボックス 469"/>
        <xdr:cNvSpPr txBox="1"/>
      </xdr:nvSpPr>
      <xdr:spPr>
        <a:xfrm>
          <a:off x="13512800" y="132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71" name="円/楕円 470"/>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72" name="テキスト ボックス 471"/>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埼玉県さいたま市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161503</xdr:rowOff>
    </xdr:from>
    <xdr:to>
      <xdr:col>4</xdr:col>
      <xdr:colOff>1117600</xdr:colOff>
      <xdr:row>18</xdr:row>
      <xdr:rowOff>4226</xdr:rowOff>
    </xdr:to>
    <xdr:cxnSp macro="">
      <xdr:nvCxnSpPr>
        <xdr:cNvPr id="48" name="直線コネクタ 47"/>
        <xdr:cNvCxnSpPr/>
      </xdr:nvCxnSpPr>
      <xdr:spPr bwMode="auto">
        <a:xfrm flipV="1">
          <a:off x="5003800" y="3123778"/>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4226</xdr:rowOff>
    </xdr:from>
    <xdr:to>
      <xdr:col>4</xdr:col>
      <xdr:colOff>469900</xdr:colOff>
      <xdr:row>18</xdr:row>
      <xdr:rowOff>117795</xdr:rowOff>
    </xdr:to>
    <xdr:cxnSp macro="">
      <xdr:nvCxnSpPr>
        <xdr:cNvPr id="51" name="直線コネクタ 50"/>
        <xdr:cNvCxnSpPr/>
      </xdr:nvCxnSpPr>
      <xdr:spPr bwMode="auto">
        <a:xfrm flipV="1">
          <a:off x="4305300" y="3137951"/>
          <a:ext cx="698500" cy="11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38882</xdr:rowOff>
    </xdr:from>
    <xdr:to>
      <xdr:col>3</xdr:col>
      <xdr:colOff>904875</xdr:colOff>
      <xdr:row>18</xdr:row>
      <xdr:rowOff>117795</xdr:rowOff>
    </xdr:to>
    <xdr:cxnSp macro="">
      <xdr:nvCxnSpPr>
        <xdr:cNvPr id="54" name="直線コネクタ 53"/>
        <xdr:cNvCxnSpPr/>
      </xdr:nvCxnSpPr>
      <xdr:spPr bwMode="auto">
        <a:xfrm>
          <a:off x="3606800" y="3172607"/>
          <a:ext cx="6985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134620</xdr:rowOff>
    </xdr:from>
    <xdr:to>
      <xdr:col>3</xdr:col>
      <xdr:colOff>206375</xdr:colOff>
      <xdr:row>18</xdr:row>
      <xdr:rowOff>38882</xdr:rowOff>
    </xdr:to>
    <xdr:cxnSp macro="">
      <xdr:nvCxnSpPr>
        <xdr:cNvPr id="57" name="直線コネクタ 56"/>
        <xdr:cNvCxnSpPr/>
      </xdr:nvCxnSpPr>
      <xdr:spPr bwMode="auto">
        <a:xfrm>
          <a:off x="2908300" y="3096895"/>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110703</xdr:rowOff>
    </xdr:from>
    <xdr:to>
      <xdr:col>5</xdr:col>
      <xdr:colOff>34925</xdr:colOff>
      <xdr:row>18</xdr:row>
      <xdr:rowOff>40853</xdr:rowOff>
    </xdr:to>
    <xdr:sp macro="" textlink="">
      <xdr:nvSpPr>
        <xdr:cNvPr id="67" name="円/楕円 66"/>
        <xdr:cNvSpPr/>
      </xdr:nvSpPr>
      <xdr:spPr bwMode="auto">
        <a:xfrm>
          <a:off x="5600700" y="307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82780</xdr:rowOff>
    </xdr:from>
    <xdr:ext cx="762000" cy="259045"/>
    <xdr:sp macro="" textlink="">
      <xdr:nvSpPr>
        <xdr:cNvPr id="68" name="人口1人当たり決算額の推移該当値テキスト130"/>
        <xdr:cNvSpPr txBox="1"/>
      </xdr:nvSpPr>
      <xdr:spPr>
        <a:xfrm>
          <a:off x="5740400" y="30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124876</xdr:rowOff>
    </xdr:from>
    <xdr:to>
      <xdr:col>4</xdr:col>
      <xdr:colOff>520700</xdr:colOff>
      <xdr:row>18</xdr:row>
      <xdr:rowOff>55026</xdr:rowOff>
    </xdr:to>
    <xdr:sp macro="" textlink="">
      <xdr:nvSpPr>
        <xdr:cNvPr id="69" name="円/楕円 68"/>
        <xdr:cNvSpPr/>
      </xdr:nvSpPr>
      <xdr:spPr bwMode="auto">
        <a:xfrm>
          <a:off x="4953000" y="308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39803</xdr:rowOff>
    </xdr:from>
    <xdr:ext cx="736600" cy="259045"/>
    <xdr:sp macro="" textlink="">
      <xdr:nvSpPr>
        <xdr:cNvPr id="70" name="テキスト ボックス 69"/>
        <xdr:cNvSpPr txBox="1"/>
      </xdr:nvSpPr>
      <xdr:spPr>
        <a:xfrm>
          <a:off x="4622800" y="317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66995</xdr:rowOff>
    </xdr:from>
    <xdr:to>
      <xdr:col>3</xdr:col>
      <xdr:colOff>955675</xdr:colOff>
      <xdr:row>18</xdr:row>
      <xdr:rowOff>168595</xdr:rowOff>
    </xdr:to>
    <xdr:sp macro="" textlink="">
      <xdr:nvSpPr>
        <xdr:cNvPr id="71" name="円/楕円 70"/>
        <xdr:cNvSpPr/>
      </xdr:nvSpPr>
      <xdr:spPr bwMode="auto">
        <a:xfrm>
          <a:off x="4254500" y="320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153372</xdr:rowOff>
    </xdr:from>
    <xdr:ext cx="762000" cy="259045"/>
    <xdr:sp macro="" textlink="">
      <xdr:nvSpPr>
        <xdr:cNvPr id="72" name="テキスト ボックス 71"/>
        <xdr:cNvSpPr txBox="1"/>
      </xdr:nvSpPr>
      <xdr:spPr>
        <a:xfrm>
          <a:off x="3924300" y="328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159532</xdr:rowOff>
    </xdr:from>
    <xdr:to>
      <xdr:col>3</xdr:col>
      <xdr:colOff>257175</xdr:colOff>
      <xdr:row>18</xdr:row>
      <xdr:rowOff>89682</xdr:rowOff>
    </xdr:to>
    <xdr:sp macro="" textlink="">
      <xdr:nvSpPr>
        <xdr:cNvPr id="73" name="円/楕円 72"/>
        <xdr:cNvSpPr/>
      </xdr:nvSpPr>
      <xdr:spPr bwMode="auto">
        <a:xfrm>
          <a:off x="3556000" y="312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74460</xdr:rowOff>
    </xdr:from>
    <xdr:ext cx="762000" cy="259045"/>
    <xdr:sp macro="" textlink="">
      <xdr:nvSpPr>
        <xdr:cNvPr id="74" name="テキスト ボックス 73"/>
        <xdr:cNvSpPr txBox="1"/>
      </xdr:nvSpPr>
      <xdr:spPr>
        <a:xfrm>
          <a:off x="3225800" y="32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83820</xdr:rowOff>
    </xdr:from>
    <xdr:to>
      <xdr:col>2</xdr:col>
      <xdr:colOff>692150</xdr:colOff>
      <xdr:row>18</xdr:row>
      <xdr:rowOff>13970</xdr:rowOff>
    </xdr:to>
    <xdr:sp macro="" textlink="">
      <xdr:nvSpPr>
        <xdr:cNvPr id="75" name="円/楕円 74"/>
        <xdr:cNvSpPr/>
      </xdr:nvSpPr>
      <xdr:spPr bwMode="auto">
        <a:xfrm>
          <a:off x="28575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170197</xdr:rowOff>
    </xdr:from>
    <xdr:ext cx="762000" cy="259045"/>
    <xdr:sp macro="" textlink="">
      <xdr:nvSpPr>
        <xdr:cNvPr id="76" name="テキスト ボックス 75"/>
        <xdr:cNvSpPr txBox="1"/>
      </xdr:nvSpPr>
      <xdr:spPr>
        <a:xfrm>
          <a:off x="25273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99187</xdr:rowOff>
    </xdr:from>
    <xdr:to>
      <xdr:col>4</xdr:col>
      <xdr:colOff>1117600</xdr:colOff>
      <xdr:row>37</xdr:row>
      <xdr:rowOff>123075</xdr:rowOff>
    </xdr:to>
    <xdr:cxnSp macro="">
      <xdr:nvCxnSpPr>
        <xdr:cNvPr id="110" name="直線コネクタ 109"/>
        <xdr:cNvCxnSpPr/>
      </xdr:nvCxnSpPr>
      <xdr:spPr bwMode="auto">
        <a:xfrm flipV="1">
          <a:off x="5003800" y="7223887"/>
          <a:ext cx="6477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64935</xdr:rowOff>
    </xdr:from>
    <xdr:to>
      <xdr:col>4</xdr:col>
      <xdr:colOff>469900</xdr:colOff>
      <xdr:row>37</xdr:row>
      <xdr:rowOff>123075</xdr:rowOff>
    </xdr:to>
    <xdr:cxnSp macro="">
      <xdr:nvCxnSpPr>
        <xdr:cNvPr id="113" name="直線コネクタ 112"/>
        <xdr:cNvCxnSpPr/>
      </xdr:nvCxnSpPr>
      <xdr:spPr bwMode="auto">
        <a:xfrm>
          <a:off x="4305300" y="7189635"/>
          <a:ext cx="698500" cy="58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44323</xdr:rowOff>
    </xdr:from>
    <xdr:to>
      <xdr:col>3</xdr:col>
      <xdr:colOff>904875</xdr:colOff>
      <xdr:row>37</xdr:row>
      <xdr:rowOff>64935</xdr:rowOff>
    </xdr:to>
    <xdr:cxnSp macro="">
      <xdr:nvCxnSpPr>
        <xdr:cNvPr id="116" name="直線コネクタ 115"/>
        <xdr:cNvCxnSpPr/>
      </xdr:nvCxnSpPr>
      <xdr:spPr bwMode="auto">
        <a:xfrm>
          <a:off x="3606800" y="7169023"/>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44323</xdr:rowOff>
    </xdr:from>
    <xdr:to>
      <xdr:col>3</xdr:col>
      <xdr:colOff>206375</xdr:colOff>
      <xdr:row>37</xdr:row>
      <xdr:rowOff>69050</xdr:rowOff>
    </xdr:to>
    <xdr:cxnSp macro="">
      <xdr:nvCxnSpPr>
        <xdr:cNvPr id="119" name="直線コネクタ 118"/>
        <xdr:cNvCxnSpPr/>
      </xdr:nvCxnSpPr>
      <xdr:spPr bwMode="auto">
        <a:xfrm flipV="1">
          <a:off x="2908300" y="7169023"/>
          <a:ext cx="698500" cy="2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48387</xdr:rowOff>
    </xdr:from>
    <xdr:to>
      <xdr:col>5</xdr:col>
      <xdr:colOff>34925</xdr:colOff>
      <xdr:row>37</xdr:row>
      <xdr:rowOff>149987</xdr:rowOff>
    </xdr:to>
    <xdr:sp macro="" textlink="">
      <xdr:nvSpPr>
        <xdr:cNvPr id="129" name="円/楕円 128"/>
        <xdr:cNvSpPr/>
      </xdr:nvSpPr>
      <xdr:spPr bwMode="auto">
        <a:xfrm>
          <a:off x="5600700" y="717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20464</xdr:rowOff>
    </xdr:from>
    <xdr:ext cx="762000" cy="259045"/>
    <xdr:sp macro="" textlink="">
      <xdr:nvSpPr>
        <xdr:cNvPr id="130" name="人口1人当たり決算額の推移該当値テキスト445"/>
        <xdr:cNvSpPr txBox="1"/>
      </xdr:nvSpPr>
      <xdr:spPr>
        <a:xfrm>
          <a:off x="5740400" y="714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72275</xdr:rowOff>
    </xdr:from>
    <xdr:to>
      <xdr:col>4</xdr:col>
      <xdr:colOff>520700</xdr:colOff>
      <xdr:row>37</xdr:row>
      <xdr:rowOff>173875</xdr:rowOff>
    </xdr:to>
    <xdr:sp macro="" textlink="">
      <xdr:nvSpPr>
        <xdr:cNvPr id="131" name="円/楕円 130"/>
        <xdr:cNvSpPr/>
      </xdr:nvSpPr>
      <xdr:spPr bwMode="auto">
        <a:xfrm>
          <a:off x="4953000" y="719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158652</xdr:rowOff>
    </xdr:from>
    <xdr:ext cx="736600" cy="259045"/>
    <xdr:sp macro="" textlink="">
      <xdr:nvSpPr>
        <xdr:cNvPr id="132" name="テキスト ボックス 131"/>
        <xdr:cNvSpPr txBox="1"/>
      </xdr:nvSpPr>
      <xdr:spPr>
        <a:xfrm>
          <a:off x="4622800" y="728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14135</xdr:rowOff>
    </xdr:from>
    <xdr:to>
      <xdr:col>3</xdr:col>
      <xdr:colOff>955675</xdr:colOff>
      <xdr:row>37</xdr:row>
      <xdr:rowOff>115735</xdr:rowOff>
    </xdr:to>
    <xdr:sp macro="" textlink="">
      <xdr:nvSpPr>
        <xdr:cNvPr id="133" name="円/楕円 132"/>
        <xdr:cNvSpPr/>
      </xdr:nvSpPr>
      <xdr:spPr bwMode="auto">
        <a:xfrm>
          <a:off x="4254500" y="71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100512</xdr:rowOff>
    </xdr:from>
    <xdr:ext cx="762000" cy="259045"/>
    <xdr:sp macro="" textlink="">
      <xdr:nvSpPr>
        <xdr:cNvPr id="134" name="テキスト ボックス 133"/>
        <xdr:cNvSpPr txBox="1"/>
      </xdr:nvSpPr>
      <xdr:spPr>
        <a:xfrm>
          <a:off x="3924300" y="722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164973</xdr:rowOff>
    </xdr:from>
    <xdr:to>
      <xdr:col>3</xdr:col>
      <xdr:colOff>257175</xdr:colOff>
      <xdr:row>37</xdr:row>
      <xdr:rowOff>95123</xdr:rowOff>
    </xdr:to>
    <xdr:sp macro="" textlink="">
      <xdr:nvSpPr>
        <xdr:cNvPr id="135" name="円/楕円 134"/>
        <xdr:cNvSpPr/>
      </xdr:nvSpPr>
      <xdr:spPr bwMode="auto">
        <a:xfrm>
          <a:off x="3556000" y="711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79900</xdr:rowOff>
    </xdr:from>
    <xdr:ext cx="762000" cy="259045"/>
    <xdr:sp macro="" textlink="">
      <xdr:nvSpPr>
        <xdr:cNvPr id="136" name="テキスト ボックス 135"/>
        <xdr:cNvSpPr txBox="1"/>
      </xdr:nvSpPr>
      <xdr:spPr>
        <a:xfrm>
          <a:off x="3225800" y="72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18250</xdr:rowOff>
    </xdr:from>
    <xdr:to>
      <xdr:col>2</xdr:col>
      <xdr:colOff>692150</xdr:colOff>
      <xdr:row>37</xdr:row>
      <xdr:rowOff>119850</xdr:rowOff>
    </xdr:to>
    <xdr:sp macro="" textlink="">
      <xdr:nvSpPr>
        <xdr:cNvPr id="137" name="円/楕円 136"/>
        <xdr:cNvSpPr/>
      </xdr:nvSpPr>
      <xdr:spPr bwMode="auto">
        <a:xfrm>
          <a:off x="2857500" y="71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104627</xdr:rowOff>
    </xdr:from>
    <xdr:ext cx="762000" cy="259045"/>
    <xdr:sp macro="" textlink="">
      <xdr:nvSpPr>
        <xdr:cNvPr id="138" name="テキスト ボックス 137"/>
        <xdr:cNvSpPr txBox="1"/>
      </xdr:nvSpPr>
      <xdr:spPr>
        <a:xfrm>
          <a:off x="2527300" y="72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381000</xdr:colOff>
      <xdr:row>13</xdr:row>
      <xdr:rowOff>120650</xdr:rowOff>
    </xdr:to>
    <xdr:sp macro="" textlink="">
      <xdr:nvSpPr>
        <xdr:cNvPr id="17" name="正方形/長方形 16"/>
        <xdr:cNvSpPr/>
      </xdr:nvSpPr>
      <xdr:spPr>
        <a:xfrm>
          <a:off x="6512832" y="1632857"/>
          <a:ext cx="3175454"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66731</xdr:rowOff>
    </xdr:from>
    <xdr:to>
      <xdr:col>6</xdr:col>
      <xdr:colOff>511175</xdr:colOff>
      <xdr:row>36</xdr:row>
      <xdr:rowOff>123789</xdr:rowOff>
    </xdr:to>
    <xdr:cxnSp macro="">
      <xdr:nvCxnSpPr>
        <xdr:cNvPr id="59" name="直線コネクタ 58"/>
        <xdr:cNvCxnSpPr/>
      </xdr:nvCxnSpPr>
      <xdr:spPr>
        <a:xfrm flipV="1">
          <a:off x="3797300" y="6238931"/>
          <a:ext cx="8382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123789</xdr:rowOff>
    </xdr:from>
    <xdr:to>
      <xdr:col>5</xdr:col>
      <xdr:colOff>358775</xdr:colOff>
      <xdr:row>37</xdr:row>
      <xdr:rowOff>19548</xdr:rowOff>
    </xdr:to>
    <xdr:cxnSp macro="">
      <xdr:nvCxnSpPr>
        <xdr:cNvPr id="62" name="直線コネクタ 61"/>
        <xdr:cNvCxnSpPr/>
      </xdr:nvCxnSpPr>
      <xdr:spPr>
        <a:xfrm flipV="1">
          <a:off x="2908300" y="629598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88676</xdr:rowOff>
    </xdr:from>
    <xdr:to>
      <xdr:col>4</xdr:col>
      <xdr:colOff>155575</xdr:colOff>
      <xdr:row>37</xdr:row>
      <xdr:rowOff>19548</xdr:rowOff>
    </xdr:to>
    <xdr:cxnSp macro="">
      <xdr:nvCxnSpPr>
        <xdr:cNvPr id="65" name="直線コネクタ 64"/>
        <xdr:cNvCxnSpPr/>
      </xdr:nvCxnSpPr>
      <xdr:spPr>
        <a:xfrm>
          <a:off x="2019300" y="6260876"/>
          <a:ext cx="8890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34041</xdr:rowOff>
    </xdr:from>
    <xdr:to>
      <xdr:col>2</xdr:col>
      <xdr:colOff>638175</xdr:colOff>
      <xdr:row>36</xdr:row>
      <xdr:rowOff>88676</xdr:rowOff>
    </xdr:to>
    <xdr:cxnSp macro="">
      <xdr:nvCxnSpPr>
        <xdr:cNvPr id="68" name="直線コネクタ 67"/>
        <xdr:cNvCxnSpPr/>
      </xdr:nvCxnSpPr>
      <xdr:spPr>
        <a:xfrm>
          <a:off x="1130300" y="6206241"/>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15931</xdr:rowOff>
    </xdr:from>
    <xdr:to>
      <xdr:col>6</xdr:col>
      <xdr:colOff>561975</xdr:colOff>
      <xdr:row>36</xdr:row>
      <xdr:rowOff>117531</xdr:rowOff>
    </xdr:to>
    <xdr:sp macro="" textlink="">
      <xdr:nvSpPr>
        <xdr:cNvPr id="78" name="円/楕円 77"/>
        <xdr:cNvSpPr/>
      </xdr:nvSpPr>
      <xdr:spPr>
        <a:xfrm>
          <a:off x="4584700" y="61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165808</xdr:rowOff>
    </xdr:from>
    <xdr:ext cx="534377" cy="259045"/>
    <xdr:sp macro="" textlink="">
      <xdr:nvSpPr>
        <xdr:cNvPr id="79" name="人件費該当値テキスト"/>
        <xdr:cNvSpPr txBox="1"/>
      </xdr:nvSpPr>
      <xdr:spPr>
        <a:xfrm>
          <a:off x="4686300" y="61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72989</xdr:rowOff>
    </xdr:from>
    <xdr:to>
      <xdr:col>5</xdr:col>
      <xdr:colOff>409575</xdr:colOff>
      <xdr:row>37</xdr:row>
      <xdr:rowOff>3139</xdr:rowOff>
    </xdr:to>
    <xdr:sp macro="" textlink="">
      <xdr:nvSpPr>
        <xdr:cNvPr id="80" name="円/楕円 79"/>
        <xdr:cNvSpPr/>
      </xdr:nvSpPr>
      <xdr:spPr>
        <a:xfrm>
          <a:off x="3746500" y="62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165716</xdr:rowOff>
    </xdr:from>
    <xdr:ext cx="534377" cy="259045"/>
    <xdr:sp macro="" textlink="">
      <xdr:nvSpPr>
        <xdr:cNvPr id="81" name="テキスト ボックス 80"/>
        <xdr:cNvSpPr txBox="1"/>
      </xdr:nvSpPr>
      <xdr:spPr>
        <a:xfrm>
          <a:off x="3530111" y="63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140198</xdr:rowOff>
    </xdr:from>
    <xdr:to>
      <xdr:col>4</xdr:col>
      <xdr:colOff>206375</xdr:colOff>
      <xdr:row>37</xdr:row>
      <xdr:rowOff>70348</xdr:rowOff>
    </xdr:to>
    <xdr:sp macro="" textlink="">
      <xdr:nvSpPr>
        <xdr:cNvPr id="82" name="円/楕円 81"/>
        <xdr:cNvSpPr/>
      </xdr:nvSpPr>
      <xdr:spPr>
        <a:xfrm>
          <a:off x="2857500" y="63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61475</xdr:rowOff>
    </xdr:from>
    <xdr:ext cx="534377" cy="259045"/>
    <xdr:sp macro="" textlink="">
      <xdr:nvSpPr>
        <xdr:cNvPr id="83" name="テキスト ボックス 82"/>
        <xdr:cNvSpPr txBox="1"/>
      </xdr:nvSpPr>
      <xdr:spPr>
        <a:xfrm>
          <a:off x="2641111" y="64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37876</xdr:rowOff>
    </xdr:from>
    <xdr:to>
      <xdr:col>3</xdr:col>
      <xdr:colOff>3175</xdr:colOff>
      <xdr:row>36</xdr:row>
      <xdr:rowOff>139476</xdr:rowOff>
    </xdr:to>
    <xdr:sp macro="" textlink="">
      <xdr:nvSpPr>
        <xdr:cNvPr id="84" name="円/楕円 83"/>
        <xdr:cNvSpPr/>
      </xdr:nvSpPr>
      <xdr:spPr>
        <a:xfrm>
          <a:off x="1968500" y="62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130603</xdr:rowOff>
    </xdr:from>
    <xdr:ext cx="534377" cy="259045"/>
    <xdr:sp macro="" textlink="">
      <xdr:nvSpPr>
        <xdr:cNvPr id="85" name="テキスト ボックス 84"/>
        <xdr:cNvSpPr txBox="1"/>
      </xdr:nvSpPr>
      <xdr:spPr>
        <a:xfrm>
          <a:off x="1752111" y="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154691</xdr:rowOff>
    </xdr:from>
    <xdr:to>
      <xdr:col>1</xdr:col>
      <xdr:colOff>485775</xdr:colOff>
      <xdr:row>36</xdr:row>
      <xdr:rowOff>84841</xdr:rowOff>
    </xdr:to>
    <xdr:sp macro="" textlink="">
      <xdr:nvSpPr>
        <xdr:cNvPr id="86" name="円/楕円 85"/>
        <xdr:cNvSpPr/>
      </xdr:nvSpPr>
      <xdr:spPr>
        <a:xfrm>
          <a:off x="1079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75968</xdr:rowOff>
    </xdr:from>
    <xdr:ext cx="534377" cy="259045"/>
    <xdr:sp macro="" textlink="">
      <xdr:nvSpPr>
        <xdr:cNvPr id="87" name="テキスト ボックス 86"/>
        <xdr:cNvSpPr txBox="1"/>
      </xdr:nvSpPr>
      <xdr:spPr>
        <a:xfrm>
          <a:off x="863111" y="62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68720</xdr:rowOff>
    </xdr:from>
    <xdr:to>
      <xdr:col>6</xdr:col>
      <xdr:colOff>511175</xdr:colOff>
      <xdr:row>54</xdr:row>
      <xdr:rowOff>92094</xdr:rowOff>
    </xdr:to>
    <xdr:cxnSp macro="">
      <xdr:nvCxnSpPr>
        <xdr:cNvPr id="113" name="直線コネクタ 112"/>
        <xdr:cNvCxnSpPr/>
      </xdr:nvCxnSpPr>
      <xdr:spPr>
        <a:xfrm>
          <a:off x="3797300" y="9327020"/>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68720</xdr:rowOff>
    </xdr:from>
    <xdr:to>
      <xdr:col>5</xdr:col>
      <xdr:colOff>358775</xdr:colOff>
      <xdr:row>54</xdr:row>
      <xdr:rowOff>169704</xdr:rowOff>
    </xdr:to>
    <xdr:cxnSp macro="">
      <xdr:nvCxnSpPr>
        <xdr:cNvPr id="116" name="直線コネクタ 115"/>
        <xdr:cNvCxnSpPr/>
      </xdr:nvCxnSpPr>
      <xdr:spPr>
        <a:xfrm flipV="1">
          <a:off x="2908300" y="9327020"/>
          <a:ext cx="889000" cy="10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169704</xdr:rowOff>
    </xdr:from>
    <xdr:to>
      <xdr:col>4</xdr:col>
      <xdr:colOff>155575</xdr:colOff>
      <xdr:row>55</xdr:row>
      <xdr:rowOff>28029</xdr:rowOff>
    </xdr:to>
    <xdr:cxnSp macro="">
      <xdr:nvCxnSpPr>
        <xdr:cNvPr id="119" name="直線コネクタ 118"/>
        <xdr:cNvCxnSpPr/>
      </xdr:nvCxnSpPr>
      <xdr:spPr>
        <a:xfrm flipV="1">
          <a:off x="2019300" y="9428004"/>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161303</xdr:rowOff>
    </xdr:from>
    <xdr:to>
      <xdr:col>2</xdr:col>
      <xdr:colOff>638175</xdr:colOff>
      <xdr:row>55</xdr:row>
      <xdr:rowOff>28029</xdr:rowOff>
    </xdr:to>
    <xdr:cxnSp macro="">
      <xdr:nvCxnSpPr>
        <xdr:cNvPr id="122" name="直線コネクタ 121"/>
        <xdr:cNvCxnSpPr/>
      </xdr:nvCxnSpPr>
      <xdr:spPr>
        <a:xfrm>
          <a:off x="1130300" y="941960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41294</xdr:rowOff>
    </xdr:from>
    <xdr:to>
      <xdr:col>6</xdr:col>
      <xdr:colOff>561975</xdr:colOff>
      <xdr:row>54</xdr:row>
      <xdr:rowOff>142894</xdr:rowOff>
    </xdr:to>
    <xdr:sp macro="" textlink="">
      <xdr:nvSpPr>
        <xdr:cNvPr id="132" name="円/楕円 131"/>
        <xdr:cNvSpPr/>
      </xdr:nvSpPr>
      <xdr:spPr>
        <a:xfrm>
          <a:off x="4584700" y="92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64171</xdr:rowOff>
    </xdr:from>
    <xdr:ext cx="534377" cy="259045"/>
    <xdr:sp macro="" textlink="">
      <xdr:nvSpPr>
        <xdr:cNvPr id="133" name="物件費該当値テキスト"/>
        <xdr:cNvSpPr txBox="1"/>
      </xdr:nvSpPr>
      <xdr:spPr>
        <a:xfrm>
          <a:off x="4686300" y="91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17920</xdr:rowOff>
    </xdr:from>
    <xdr:to>
      <xdr:col>5</xdr:col>
      <xdr:colOff>409575</xdr:colOff>
      <xdr:row>54</xdr:row>
      <xdr:rowOff>119520</xdr:rowOff>
    </xdr:to>
    <xdr:sp macro="" textlink="">
      <xdr:nvSpPr>
        <xdr:cNvPr id="134" name="円/楕円 133"/>
        <xdr:cNvSpPr/>
      </xdr:nvSpPr>
      <xdr:spPr>
        <a:xfrm>
          <a:off x="3746500" y="9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136047</xdr:rowOff>
    </xdr:from>
    <xdr:ext cx="534377" cy="259045"/>
    <xdr:sp macro="" textlink="">
      <xdr:nvSpPr>
        <xdr:cNvPr id="135" name="テキスト ボックス 134"/>
        <xdr:cNvSpPr txBox="1"/>
      </xdr:nvSpPr>
      <xdr:spPr>
        <a:xfrm>
          <a:off x="3530111" y="90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118904</xdr:rowOff>
    </xdr:from>
    <xdr:to>
      <xdr:col>4</xdr:col>
      <xdr:colOff>206375</xdr:colOff>
      <xdr:row>55</xdr:row>
      <xdr:rowOff>49054</xdr:rowOff>
    </xdr:to>
    <xdr:sp macro="" textlink="">
      <xdr:nvSpPr>
        <xdr:cNvPr id="136" name="円/楕円 135"/>
        <xdr:cNvSpPr/>
      </xdr:nvSpPr>
      <xdr:spPr>
        <a:xfrm>
          <a:off x="2857500" y="93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65581</xdr:rowOff>
    </xdr:from>
    <xdr:ext cx="534377" cy="259045"/>
    <xdr:sp macro="" textlink="">
      <xdr:nvSpPr>
        <xdr:cNvPr id="137" name="テキスト ボックス 136"/>
        <xdr:cNvSpPr txBox="1"/>
      </xdr:nvSpPr>
      <xdr:spPr>
        <a:xfrm>
          <a:off x="2641111" y="91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148679</xdr:rowOff>
    </xdr:from>
    <xdr:to>
      <xdr:col>3</xdr:col>
      <xdr:colOff>3175</xdr:colOff>
      <xdr:row>55</xdr:row>
      <xdr:rowOff>78829</xdr:rowOff>
    </xdr:to>
    <xdr:sp macro="" textlink="">
      <xdr:nvSpPr>
        <xdr:cNvPr id="138" name="円/楕円 137"/>
        <xdr:cNvSpPr/>
      </xdr:nvSpPr>
      <xdr:spPr>
        <a:xfrm>
          <a:off x="1968500" y="94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95356</xdr:rowOff>
    </xdr:from>
    <xdr:ext cx="534377" cy="259045"/>
    <xdr:sp macro="" textlink="">
      <xdr:nvSpPr>
        <xdr:cNvPr id="139" name="テキスト ボックス 138"/>
        <xdr:cNvSpPr txBox="1"/>
      </xdr:nvSpPr>
      <xdr:spPr>
        <a:xfrm>
          <a:off x="1752111" y="91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110503</xdr:rowOff>
    </xdr:from>
    <xdr:to>
      <xdr:col>1</xdr:col>
      <xdr:colOff>485775</xdr:colOff>
      <xdr:row>55</xdr:row>
      <xdr:rowOff>40653</xdr:rowOff>
    </xdr:to>
    <xdr:sp macro="" textlink="">
      <xdr:nvSpPr>
        <xdr:cNvPr id="140" name="円/楕円 139"/>
        <xdr:cNvSpPr/>
      </xdr:nvSpPr>
      <xdr:spPr>
        <a:xfrm>
          <a:off x="1079500" y="9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57180</xdr:rowOff>
    </xdr:from>
    <xdr:ext cx="534377" cy="259045"/>
    <xdr:sp macro="" textlink="">
      <xdr:nvSpPr>
        <xdr:cNvPr id="141" name="テキスト ボックス 140"/>
        <xdr:cNvSpPr txBox="1"/>
      </xdr:nvSpPr>
      <xdr:spPr>
        <a:xfrm>
          <a:off x="863111" y="9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140788</xdr:rowOff>
    </xdr:from>
    <xdr:to>
      <xdr:col>6</xdr:col>
      <xdr:colOff>511175</xdr:colOff>
      <xdr:row>75</xdr:row>
      <xdr:rowOff>144816</xdr:rowOff>
    </xdr:to>
    <xdr:cxnSp macro="">
      <xdr:nvCxnSpPr>
        <xdr:cNvPr id="172" name="直線コネクタ 171"/>
        <xdr:cNvCxnSpPr/>
      </xdr:nvCxnSpPr>
      <xdr:spPr>
        <a:xfrm flipV="1">
          <a:off x="3797300" y="12999538"/>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144816</xdr:rowOff>
    </xdr:from>
    <xdr:to>
      <xdr:col>5</xdr:col>
      <xdr:colOff>358775</xdr:colOff>
      <xdr:row>75</xdr:row>
      <xdr:rowOff>164737</xdr:rowOff>
    </xdr:to>
    <xdr:cxnSp macro="">
      <xdr:nvCxnSpPr>
        <xdr:cNvPr id="175" name="直線コネクタ 174"/>
        <xdr:cNvCxnSpPr/>
      </xdr:nvCxnSpPr>
      <xdr:spPr>
        <a:xfrm flipV="1">
          <a:off x="2908300" y="1300356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164737</xdr:rowOff>
    </xdr:from>
    <xdr:to>
      <xdr:col>4</xdr:col>
      <xdr:colOff>155575</xdr:colOff>
      <xdr:row>75</xdr:row>
      <xdr:rowOff>168438</xdr:rowOff>
    </xdr:to>
    <xdr:cxnSp macro="">
      <xdr:nvCxnSpPr>
        <xdr:cNvPr id="178" name="直線コネクタ 177"/>
        <xdr:cNvCxnSpPr/>
      </xdr:nvCxnSpPr>
      <xdr:spPr>
        <a:xfrm flipV="1">
          <a:off x="2019300" y="1302348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168438</xdr:rowOff>
    </xdr:from>
    <xdr:to>
      <xdr:col>2</xdr:col>
      <xdr:colOff>638175</xdr:colOff>
      <xdr:row>76</xdr:row>
      <xdr:rowOff>58384</xdr:rowOff>
    </xdr:to>
    <xdr:cxnSp macro="">
      <xdr:nvCxnSpPr>
        <xdr:cNvPr id="181" name="直線コネクタ 180"/>
        <xdr:cNvCxnSpPr/>
      </xdr:nvCxnSpPr>
      <xdr:spPr>
        <a:xfrm flipV="1">
          <a:off x="1130300" y="13027188"/>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89988</xdr:rowOff>
    </xdr:from>
    <xdr:to>
      <xdr:col>6</xdr:col>
      <xdr:colOff>561975</xdr:colOff>
      <xdr:row>76</xdr:row>
      <xdr:rowOff>20138</xdr:rowOff>
    </xdr:to>
    <xdr:sp macro="" textlink="">
      <xdr:nvSpPr>
        <xdr:cNvPr id="191" name="円/楕円 190"/>
        <xdr:cNvSpPr/>
      </xdr:nvSpPr>
      <xdr:spPr>
        <a:xfrm>
          <a:off x="4584700" y="12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68415</xdr:rowOff>
    </xdr:from>
    <xdr:ext cx="469744" cy="259045"/>
    <xdr:sp macro="" textlink="">
      <xdr:nvSpPr>
        <xdr:cNvPr id="192" name="維持補修費該当値テキスト"/>
        <xdr:cNvSpPr txBox="1"/>
      </xdr:nvSpPr>
      <xdr:spPr>
        <a:xfrm>
          <a:off x="4686300" y="1292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94016</xdr:rowOff>
    </xdr:from>
    <xdr:to>
      <xdr:col>5</xdr:col>
      <xdr:colOff>409575</xdr:colOff>
      <xdr:row>76</xdr:row>
      <xdr:rowOff>24166</xdr:rowOff>
    </xdr:to>
    <xdr:sp macro="" textlink="">
      <xdr:nvSpPr>
        <xdr:cNvPr id="193" name="円/楕円 192"/>
        <xdr:cNvSpPr/>
      </xdr:nvSpPr>
      <xdr:spPr>
        <a:xfrm>
          <a:off x="3746500" y="129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15293</xdr:rowOff>
    </xdr:from>
    <xdr:ext cx="469744" cy="259045"/>
    <xdr:sp macro="" textlink="">
      <xdr:nvSpPr>
        <xdr:cNvPr id="194" name="テキスト ボックス 193"/>
        <xdr:cNvSpPr txBox="1"/>
      </xdr:nvSpPr>
      <xdr:spPr>
        <a:xfrm>
          <a:off x="3562427" y="130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113937</xdr:rowOff>
    </xdr:from>
    <xdr:to>
      <xdr:col>4</xdr:col>
      <xdr:colOff>206375</xdr:colOff>
      <xdr:row>76</xdr:row>
      <xdr:rowOff>44087</xdr:rowOff>
    </xdr:to>
    <xdr:sp macro="" textlink="">
      <xdr:nvSpPr>
        <xdr:cNvPr id="195" name="円/楕円 194"/>
        <xdr:cNvSpPr/>
      </xdr:nvSpPr>
      <xdr:spPr>
        <a:xfrm>
          <a:off x="2857500" y="12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35214</xdr:rowOff>
    </xdr:from>
    <xdr:ext cx="469744" cy="259045"/>
    <xdr:sp macro="" textlink="">
      <xdr:nvSpPr>
        <xdr:cNvPr id="196" name="テキスト ボックス 195"/>
        <xdr:cNvSpPr txBox="1"/>
      </xdr:nvSpPr>
      <xdr:spPr>
        <a:xfrm>
          <a:off x="2673427" y="13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117639</xdr:rowOff>
    </xdr:from>
    <xdr:to>
      <xdr:col>3</xdr:col>
      <xdr:colOff>3175</xdr:colOff>
      <xdr:row>76</xdr:row>
      <xdr:rowOff>47789</xdr:rowOff>
    </xdr:to>
    <xdr:sp macro="" textlink="">
      <xdr:nvSpPr>
        <xdr:cNvPr id="197" name="円/楕円 196"/>
        <xdr:cNvSpPr/>
      </xdr:nvSpPr>
      <xdr:spPr>
        <a:xfrm>
          <a:off x="1968500" y="129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38915</xdr:rowOff>
    </xdr:from>
    <xdr:ext cx="469744" cy="259045"/>
    <xdr:sp macro="" textlink="">
      <xdr:nvSpPr>
        <xdr:cNvPr id="198" name="テキスト ボックス 197"/>
        <xdr:cNvSpPr txBox="1"/>
      </xdr:nvSpPr>
      <xdr:spPr>
        <a:xfrm>
          <a:off x="1784427" y="130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7584</xdr:rowOff>
    </xdr:from>
    <xdr:to>
      <xdr:col>1</xdr:col>
      <xdr:colOff>485775</xdr:colOff>
      <xdr:row>76</xdr:row>
      <xdr:rowOff>109184</xdr:rowOff>
    </xdr:to>
    <xdr:sp macro="" textlink="">
      <xdr:nvSpPr>
        <xdr:cNvPr id="199" name="円/楕円 198"/>
        <xdr:cNvSpPr/>
      </xdr:nvSpPr>
      <xdr:spPr>
        <a:xfrm>
          <a:off x="1079500" y="130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100311</xdr:rowOff>
    </xdr:from>
    <xdr:ext cx="469744" cy="259045"/>
    <xdr:sp macro="" textlink="">
      <xdr:nvSpPr>
        <xdr:cNvPr id="200" name="テキスト ボックス 199"/>
        <xdr:cNvSpPr txBox="1"/>
      </xdr:nvSpPr>
      <xdr:spPr>
        <a:xfrm>
          <a:off x="895427" y="131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141627</xdr:rowOff>
    </xdr:from>
    <xdr:to>
      <xdr:col>6</xdr:col>
      <xdr:colOff>511175</xdr:colOff>
      <xdr:row>98</xdr:row>
      <xdr:rowOff>4913</xdr:rowOff>
    </xdr:to>
    <xdr:cxnSp macro="">
      <xdr:nvCxnSpPr>
        <xdr:cNvPr id="232" name="直線コネクタ 231"/>
        <xdr:cNvCxnSpPr/>
      </xdr:nvCxnSpPr>
      <xdr:spPr>
        <a:xfrm flipV="1">
          <a:off x="3797300" y="16772277"/>
          <a:ext cx="8382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4913</xdr:rowOff>
    </xdr:from>
    <xdr:to>
      <xdr:col>5</xdr:col>
      <xdr:colOff>358775</xdr:colOff>
      <xdr:row>98</xdr:row>
      <xdr:rowOff>57296</xdr:rowOff>
    </xdr:to>
    <xdr:cxnSp macro="">
      <xdr:nvCxnSpPr>
        <xdr:cNvPr id="235" name="直線コネクタ 234"/>
        <xdr:cNvCxnSpPr/>
      </xdr:nvCxnSpPr>
      <xdr:spPr>
        <a:xfrm flipV="1">
          <a:off x="2908300" y="16807013"/>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57296</xdr:rowOff>
    </xdr:from>
    <xdr:to>
      <xdr:col>4</xdr:col>
      <xdr:colOff>155575</xdr:colOff>
      <xdr:row>98</xdr:row>
      <xdr:rowOff>65698</xdr:rowOff>
    </xdr:to>
    <xdr:cxnSp macro="">
      <xdr:nvCxnSpPr>
        <xdr:cNvPr id="238" name="直線コネクタ 237"/>
        <xdr:cNvCxnSpPr/>
      </xdr:nvCxnSpPr>
      <xdr:spPr>
        <a:xfrm flipV="1">
          <a:off x="2019300" y="1685939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65698</xdr:rowOff>
    </xdr:from>
    <xdr:to>
      <xdr:col>2</xdr:col>
      <xdr:colOff>638175</xdr:colOff>
      <xdr:row>98</xdr:row>
      <xdr:rowOff>70641</xdr:rowOff>
    </xdr:to>
    <xdr:cxnSp macro="">
      <xdr:nvCxnSpPr>
        <xdr:cNvPr id="241" name="直線コネクタ 240"/>
        <xdr:cNvCxnSpPr/>
      </xdr:nvCxnSpPr>
      <xdr:spPr>
        <a:xfrm flipV="1">
          <a:off x="1130300" y="16867798"/>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90827</xdr:rowOff>
    </xdr:from>
    <xdr:to>
      <xdr:col>6</xdr:col>
      <xdr:colOff>561975</xdr:colOff>
      <xdr:row>98</xdr:row>
      <xdr:rowOff>20977</xdr:rowOff>
    </xdr:to>
    <xdr:sp macro="" textlink="">
      <xdr:nvSpPr>
        <xdr:cNvPr id="251" name="円/楕円 250"/>
        <xdr:cNvSpPr/>
      </xdr:nvSpPr>
      <xdr:spPr>
        <a:xfrm>
          <a:off x="4584700" y="167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5754</xdr:rowOff>
    </xdr:from>
    <xdr:ext cx="534377" cy="259045"/>
    <xdr:sp macro="" textlink="">
      <xdr:nvSpPr>
        <xdr:cNvPr id="252" name="扶助費該当値テキスト"/>
        <xdr:cNvSpPr txBox="1"/>
      </xdr:nvSpPr>
      <xdr:spPr>
        <a:xfrm>
          <a:off x="4686300" y="166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125563</xdr:rowOff>
    </xdr:from>
    <xdr:to>
      <xdr:col>5</xdr:col>
      <xdr:colOff>409575</xdr:colOff>
      <xdr:row>98</xdr:row>
      <xdr:rowOff>55713</xdr:rowOff>
    </xdr:to>
    <xdr:sp macro="" textlink="">
      <xdr:nvSpPr>
        <xdr:cNvPr id="253" name="円/楕円 252"/>
        <xdr:cNvSpPr/>
      </xdr:nvSpPr>
      <xdr:spPr>
        <a:xfrm>
          <a:off x="3746500" y="167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46840</xdr:rowOff>
    </xdr:from>
    <xdr:ext cx="534377" cy="259045"/>
    <xdr:sp macro="" textlink="">
      <xdr:nvSpPr>
        <xdr:cNvPr id="254" name="テキスト ボックス 253"/>
        <xdr:cNvSpPr txBox="1"/>
      </xdr:nvSpPr>
      <xdr:spPr>
        <a:xfrm>
          <a:off x="3530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6496</xdr:rowOff>
    </xdr:from>
    <xdr:to>
      <xdr:col>4</xdr:col>
      <xdr:colOff>206375</xdr:colOff>
      <xdr:row>98</xdr:row>
      <xdr:rowOff>108096</xdr:rowOff>
    </xdr:to>
    <xdr:sp macro="" textlink="">
      <xdr:nvSpPr>
        <xdr:cNvPr id="255" name="円/楕円 254"/>
        <xdr:cNvSpPr/>
      </xdr:nvSpPr>
      <xdr:spPr>
        <a:xfrm>
          <a:off x="2857500" y="168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99223</xdr:rowOff>
    </xdr:from>
    <xdr:ext cx="534377" cy="259045"/>
    <xdr:sp macro="" textlink="">
      <xdr:nvSpPr>
        <xdr:cNvPr id="256" name="テキスト ボックス 255"/>
        <xdr:cNvSpPr txBox="1"/>
      </xdr:nvSpPr>
      <xdr:spPr>
        <a:xfrm>
          <a:off x="2641111" y="169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14898</xdr:rowOff>
    </xdr:from>
    <xdr:to>
      <xdr:col>3</xdr:col>
      <xdr:colOff>3175</xdr:colOff>
      <xdr:row>98</xdr:row>
      <xdr:rowOff>116498</xdr:rowOff>
    </xdr:to>
    <xdr:sp macro="" textlink="">
      <xdr:nvSpPr>
        <xdr:cNvPr id="257" name="円/楕円 256"/>
        <xdr:cNvSpPr/>
      </xdr:nvSpPr>
      <xdr:spPr>
        <a:xfrm>
          <a:off x="1968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107625</xdr:rowOff>
    </xdr:from>
    <xdr:ext cx="534377" cy="259045"/>
    <xdr:sp macro="" textlink="">
      <xdr:nvSpPr>
        <xdr:cNvPr id="258" name="テキスト ボックス 257"/>
        <xdr:cNvSpPr txBox="1"/>
      </xdr:nvSpPr>
      <xdr:spPr>
        <a:xfrm>
          <a:off x="1752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19841</xdr:rowOff>
    </xdr:from>
    <xdr:to>
      <xdr:col>1</xdr:col>
      <xdr:colOff>485775</xdr:colOff>
      <xdr:row>98</xdr:row>
      <xdr:rowOff>121441</xdr:rowOff>
    </xdr:to>
    <xdr:sp macro="" textlink="">
      <xdr:nvSpPr>
        <xdr:cNvPr id="259" name="円/楕円 258"/>
        <xdr:cNvSpPr/>
      </xdr:nvSpPr>
      <xdr:spPr>
        <a:xfrm>
          <a:off x="1079500" y="1682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112568</xdr:rowOff>
    </xdr:from>
    <xdr:ext cx="534377" cy="259045"/>
    <xdr:sp macro="" textlink="">
      <xdr:nvSpPr>
        <xdr:cNvPr id="260" name="テキスト ボックス 259"/>
        <xdr:cNvSpPr txBox="1"/>
      </xdr:nvSpPr>
      <xdr:spPr>
        <a:xfrm>
          <a:off x="863111" y="169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17361</xdr:rowOff>
    </xdr:from>
    <xdr:to>
      <xdr:col>15</xdr:col>
      <xdr:colOff>180340</xdr:colOff>
      <xdr:row>37</xdr:row>
      <xdr:rowOff>101181</xdr:rowOff>
    </xdr:to>
    <xdr:cxnSp macro="">
      <xdr:nvCxnSpPr>
        <xdr:cNvPr id="285" name="直線コネクタ 284"/>
        <xdr:cNvCxnSpPr/>
      </xdr:nvCxnSpPr>
      <xdr:spPr>
        <a:xfrm flipV="1">
          <a:off x="10475595" y="5332311"/>
          <a:ext cx="127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105008</xdr:rowOff>
    </xdr:from>
    <xdr:ext cx="534377" cy="259045"/>
    <xdr:sp macro="" textlink="">
      <xdr:nvSpPr>
        <xdr:cNvPr id="286" name="補助費等最小値テキスト"/>
        <xdr:cNvSpPr txBox="1"/>
      </xdr:nvSpPr>
      <xdr:spPr>
        <a:xfrm>
          <a:off x="10528300" y="64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37</xdr:row>
      <xdr:rowOff>101181</xdr:rowOff>
    </xdr:from>
    <xdr:to>
      <xdr:col>15</xdr:col>
      <xdr:colOff>269875</xdr:colOff>
      <xdr:row>37</xdr:row>
      <xdr:rowOff>101181</xdr:rowOff>
    </xdr:to>
    <xdr:cxnSp macro="">
      <xdr:nvCxnSpPr>
        <xdr:cNvPr id="287" name="直線コネクタ 286"/>
        <xdr:cNvCxnSpPr/>
      </xdr:nvCxnSpPr>
      <xdr:spPr>
        <a:xfrm>
          <a:off x="10388600" y="6444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135488</xdr:rowOff>
    </xdr:from>
    <xdr:ext cx="534377" cy="259045"/>
    <xdr:sp macro="" textlink="">
      <xdr:nvSpPr>
        <xdr:cNvPr id="288" name="補助費等最大値テキスト"/>
        <xdr:cNvSpPr txBox="1"/>
      </xdr:nvSpPr>
      <xdr:spPr>
        <a:xfrm>
          <a:off x="10528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17361</xdr:rowOff>
    </xdr:from>
    <xdr:to>
      <xdr:col>15</xdr:col>
      <xdr:colOff>269875</xdr:colOff>
      <xdr:row>31</xdr:row>
      <xdr:rowOff>17361</xdr:rowOff>
    </xdr:to>
    <xdr:cxnSp macro="">
      <xdr:nvCxnSpPr>
        <xdr:cNvPr id="289" name="直線コネクタ 288"/>
        <xdr:cNvCxnSpPr/>
      </xdr:nvCxnSpPr>
      <xdr:spPr>
        <a:xfrm>
          <a:off x="10388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90780</xdr:rowOff>
    </xdr:from>
    <xdr:to>
      <xdr:col>15</xdr:col>
      <xdr:colOff>180975</xdr:colOff>
      <xdr:row>37</xdr:row>
      <xdr:rowOff>101181</xdr:rowOff>
    </xdr:to>
    <xdr:cxnSp macro="">
      <xdr:nvCxnSpPr>
        <xdr:cNvPr id="290" name="直線コネクタ 289"/>
        <xdr:cNvCxnSpPr/>
      </xdr:nvCxnSpPr>
      <xdr:spPr>
        <a:xfrm>
          <a:off x="9639300" y="643443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59046</xdr:rowOff>
    </xdr:from>
    <xdr:ext cx="534377" cy="259045"/>
    <xdr:sp macro="" textlink="">
      <xdr:nvSpPr>
        <xdr:cNvPr id="291" name="補助費等平均値テキスト"/>
        <xdr:cNvSpPr txBox="1"/>
      </xdr:nvSpPr>
      <xdr:spPr>
        <a:xfrm>
          <a:off x="10528300" y="554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36169</xdr:rowOff>
    </xdr:from>
    <xdr:to>
      <xdr:col>15</xdr:col>
      <xdr:colOff>231775</xdr:colOff>
      <xdr:row>33</xdr:row>
      <xdr:rowOff>137769</xdr:rowOff>
    </xdr:to>
    <xdr:sp macro="" textlink="">
      <xdr:nvSpPr>
        <xdr:cNvPr id="292" name="フローチャート : 判断 291"/>
        <xdr:cNvSpPr/>
      </xdr:nvSpPr>
      <xdr:spPr>
        <a:xfrm>
          <a:off x="104267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73444</xdr:rowOff>
    </xdr:from>
    <xdr:to>
      <xdr:col>14</xdr:col>
      <xdr:colOff>28575</xdr:colOff>
      <xdr:row>37</xdr:row>
      <xdr:rowOff>90780</xdr:rowOff>
    </xdr:to>
    <xdr:cxnSp macro="">
      <xdr:nvCxnSpPr>
        <xdr:cNvPr id="293" name="直線コネクタ 292"/>
        <xdr:cNvCxnSpPr/>
      </xdr:nvCxnSpPr>
      <xdr:spPr>
        <a:xfrm>
          <a:off x="8750300" y="641709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63335</xdr:rowOff>
    </xdr:from>
    <xdr:to>
      <xdr:col>14</xdr:col>
      <xdr:colOff>79375</xdr:colOff>
      <xdr:row>33</xdr:row>
      <xdr:rowOff>164935</xdr:rowOff>
    </xdr:to>
    <xdr:sp macro="" textlink="">
      <xdr:nvSpPr>
        <xdr:cNvPr id="294" name="フローチャート : 判断 293"/>
        <xdr:cNvSpPr/>
      </xdr:nvSpPr>
      <xdr:spPr>
        <a:xfrm>
          <a:off x="9588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10012</xdr:rowOff>
    </xdr:from>
    <xdr:ext cx="534377" cy="259045"/>
    <xdr:sp macro="" textlink="">
      <xdr:nvSpPr>
        <xdr:cNvPr id="295" name="テキスト ボックス 294"/>
        <xdr:cNvSpPr txBox="1"/>
      </xdr:nvSpPr>
      <xdr:spPr>
        <a:xfrm>
          <a:off x="9372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73444</xdr:rowOff>
    </xdr:from>
    <xdr:to>
      <xdr:col>12</xdr:col>
      <xdr:colOff>511175</xdr:colOff>
      <xdr:row>37</xdr:row>
      <xdr:rowOff>122936</xdr:rowOff>
    </xdr:to>
    <xdr:cxnSp macro="">
      <xdr:nvCxnSpPr>
        <xdr:cNvPr id="296" name="直線コネクタ 295"/>
        <xdr:cNvCxnSpPr/>
      </xdr:nvCxnSpPr>
      <xdr:spPr>
        <a:xfrm flipV="1">
          <a:off x="7861300" y="641709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1346</xdr:rowOff>
    </xdr:from>
    <xdr:to>
      <xdr:col>12</xdr:col>
      <xdr:colOff>561975</xdr:colOff>
      <xdr:row>32</xdr:row>
      <xdr:rowOff>102946</xdr:rowOff>
    </xdr:to>
    <xdr:sp macro="" textlink="">
      <xdr:nvSpPr>
        <xdr:cNvPr id="297" name="フローチャート : 判断 296"/>
        <xdr:cNvSpPr/>
      </xdr:nvSpPr>
      <xdr:spPr>
        <a:xfrm>
          <a:off x="8699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119473</xdr:rowOff>
    </xdr:from>
    <xdr:ext cx="534377" cy="259045"/>
    <xdr:sp macro="" textlink="">
      <xdr:nvSpPr>
        <xdr:cNvPr id="298" name="テキスト ボックス 297"/>
        <xdr:cNvSpPr txBox="1"/>
      </xdr:nvSpPr>
      <xdr:spPr>
        <a:xfrm>
          <a:off x="8483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70320</xdr:rowOff>
    </xdr:from>
    <xdr:to>
      <xdr:col>11</xdr:col>
      <xdr:colOff>307975</xdr:colOff>
      <xdr:row>37</xdr:row>
      <xdr:rowOff>122936</xdr:rowOff>
    </xdr:to>
    <xdr:cxnSp macro="">
      <xdr:nvCxnSpPr>
        <xdr:cNvPr id="299" name="直線コネクタ 298"/>
        <xdr:cNvCxnSpPr/>
      </xdr:nvCxnSpPr>
      <xdr:spPr>
        <a:xfrm>
          <a:off x="6972300" y="6413970"/>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160147</xdr:rowOff>
    </xdr:from>
    <xdr:to>
      <xdr:col>11</xdr:col>
      <xdr:colOff>358775</xdr:colOff>
      <xdr:row>33</xdr:row>
      <xdr:rowOff>90297</xdr:rowOff>
    </xdr:to>
    <xdr:sp macro="" textlink="">
      <xdr:nvSpPr>
        <xdr:cNvPr id="300" name="フローチャート : 判断 299"/>
        <xdr:cNvSpPr/>
      </xdr:nvSpPr>
      <xdr:spPr>
        <a:xfrm>
          <a:off x="7810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106824</xdr:rowOff>
    </xdr:from>
    <xdr:ext cx="534377" cy="259045"/>
    <xdr:sp macro="" textlink="">
      <xdr:nvSpPr>
        <xdr:cNvPr id="301" name="テキスト ボックス 300"/>
        <xdr:cNvSpPr txBox="1"/>
      </xdr:nvSpPr>
      <xdr:spPr>
        <a:xfrm>
          <a:off x="7594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10033</xdr:rowOff>
    </xdr:from>
    <xdr:to>
      <xdr:col>10</xdr:col>
      <xdr:colOff>155575</xdr:colOff>
      <xdr:row>33</xdr:row>
      <xdr:rowOff>111633</xdr:rowOff>
    </xdr:to>
    <xdr:sp macro="" textlink="">
      <xdr:nvSpPr>
        <xdr:cNvPr id="302" name="フローチャート : 判断 301"/>
        <xdr:cNvSpPr/>
      </xdr:nvSpPr>
      <xdr:spPr>
        <a:xfrm>
          <a:off x="6921500" y="56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128160</xdr:rowOff>
    </xdr:from>
    <xdr:ext cx="534377" cy="259045"/>
    <xdr:sp macro="" textlink="">
      <xdr:nvSpPr>
        <xdr:cNvPr id="303" name="テキスト ボックス 302"/>
        <xdr:cNvSpPr txBox="1"/>
      </xdr:nvSpPr>
      <xdr:spPr>
        <a:xfrm>
          <a:off x="6705111" y="544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50381</xdr:rowOff>
    </xdr:from>
    <xdr:to>
      <xdr:col>15</xdr:col>
      <xdr:colOff>231775</xdr:colOff>
      <xdr:row>37</xdr:row>
      <xdr:rowOff>151981</xdr:rowOff>
    </xdr:to>
    <xdr:sp macro="" textlink="">
      <xdr:nvSpPr>
        <xdr:cNvPr id="309" name="円/楕円 308"/>
        <xdr:cNvSpPr/>
      </xdr:nvSpPr>
      <xdr:spPr>
        <a:xfrm>
          <a:off x="104267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136758</xdr:rowOff>
    </xdr:from>
    <xdr:ext cx="534377" cy="259045"/>
    <xdr:sp macro="" textlink="">
      <xdr:nvSpPr>
        <xdr:cNvPr id="310" name="補助費等該当値テキスト"/>
        <xdr:cNvSpPr txBox="1"/>
      </xdr:nvSpPr>
      <xdr:spPr>
        <a:xfrm>
          <a:off x="10528300" y="63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39980</xdr:rowOff>
    </xdr:from>
    <xdr:to>
      <xdr:col>14</xdr:col>
      <xdr:colOff>79375</xdr:colOff>
      <xdr:row>37</xdr:row>
      <xdr:rowOff>141580</xdr:rowOff>
    </xdr:to>
    <xdr:sp macro="" textlink="">
      <xdr:nvSpPr>
        <xdr:cNvPr id="311" name="円/楕円 310"/>
        <xdr:cNvSpPr/>
      </xdr:nvSpPr>
      <xdr:spPr>
        <a:xfrm>
          <a:off x="9588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132707</xdr:rowOff>
    </xdr:from>
    <xdr:ext cx="534377" cy="259045"/>
    <xdr:sp macro="" textlink="">
      <xdr:nvSpPr>
        <xdr:cNvPr id="312" name="テキスト ボックス 311"/>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22644</xdr:rowOff>
    </xdr:from>
    <xdr:to>
      <xdr:col>12</xdr:col>
      <xdr:colOff>561975</xdr:colOff>
      <xdr:row>37</xdr:row>
      <xdr:rowOff>124244</xdr:rowOff>
    </xdr:to>
    <xdr:sp macro="" textlink="">
      <xdr:nvSpPr>
        <xdr:cNvPr id="313" name="円/楕円 312"/>
        <xdr:cNvSpPr/>
      </xdr:nvSpPr>
      <xdr:spPr>
        <a:xfrm>
          <a:off x="8699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115371</xdr:rowOff>
    </xdr:from>
    <xdr:ext cx="534377" cy="259045"/>
    <xdr:sp macro="" textlink="">
      <xdr:nvSpPr>
        <xdr:cNvPr id="314" name="テキスト ボックス 313"/>
        <xdr:cNvSpPr txBox="1"/>
      </xdr:nvSpPr>
      <xdr:spPr>
        <a:xfrm>
          <a:off x="8483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72136</xdr:rowOff>
    </xdr:from>
    <xdr:to>
      <xdr:col>11</xdr:col>
      <xdr:colOff>358775</xdr:colOff>
      <xdr:row>38</xdr:row>
      <xdr:rowOff>2286</xdr:rowOff>
    </xdr:to>
    <xdr:sp macro="" textlink="">
      <xdr:nvSpPr>
        <xdr:cNvPr id="315" name="円/楕円 314"/>
        <xdr:cNvSpPr/>
      </xdr:nvSpPr>
      <xdr:spPr>
        <a:xfrm>
          <a:off x="7810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164863</xdr:rowOff>
    </xdr:from>
    <xdr:ext cx="534377" cy="259045"/>
    <xdr:sp macro="" textlink="">
      <xdr:nvSpPr>
        <xdr:cNvPr id="316" name="テキスト ボックス 315"/>
        <xdr:cNvSpPr txBox="1"/>
      </xdr:nvSpPr>
      <xdr:spPr>
        <a:xfrm>
          <a:off x="7594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19520</xdr:rowOff>
    </xdr:from>
    <xdr:to>
      <xdr:col>10</xdr:col>
      <xdr:colOff>155575</xdr:colOff>
      <xdr:row>37</xdr:row>
      <xdr:rowOff>121120</xdr:rowOff>
    </xdr:to>
    <xdr:sp macro="" textlink="">
      <xdr:nvSpPr>
        <xdr:cNvPr id="317" name="円/楕円 316"/>
        <xdr:cNvSpPr/>
      </xdr:nvSpPr>
      <xdr:spPr>
        <a:xfrm>
          <a:off x="6921500" y="63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112247</xdr:rowOff>
    </xdr:from>
    <xdr:ext cx="534377" cy="259045"/>
    <xdr:sp macro="" textlink="">
      <xdr:nvSpPr>
        <xdr:cNvPr id="318" name="テキスト ボックス 317"/>
        <xdr:cNvSpPr txBox="1"/>
      </xdr:nvSpPr>
      <xdr:spPr>
        <a:xfrm>
          <a:off x="6705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3" name="直線コネクタ 342"/>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4"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5" name="直線コネクタ 344"/>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6"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7" name="直線コネクタ 346"/>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6807</xdr:rowOff>
    </xdr:from>
    <xdr:to>
      <xdr:col>15</xdr:col>
      <xdr:colOff>180975</xdr:colOff>
      <xdr:row>55</xdr:row>
      <xdr:rowOff>144653</xdr:rowOff>
    </xdr:to>
    <xdr:cxnSp macro="">
      <xdr:nvCxnSpPr>
        <xdr:cNvPr id="348" name="直線コネクタ 347"/>
        <xdr:cNvCxnSpPr/>
      </xdr:nvCxnSpPr>
      <xdr:spPr>
        <a:xfrm>
          <a:off x="9639300" y="9436557"/>
          <a:ext cx="8382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9"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0" name="フローチャート : 判断 349"/>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6807</xdr:rowOff>
    </xdr:from>
    <xdr:to>
      <xdr:col>14</xdr:col>
      <xdr:colOff>28575</xdr:colOff>
      <xdr:row>55</xdr:row>
      <xdr:rowOff>133052</xdr:rowOff>
    </xdr:to>
    <xdr:cxnSp macro="">
      <xdr:nvCxnSpPr>
        <xdr:cNvPr id="351" name="直線コネクタ 350"/>
        <xdr:cNvCxnSpPr/>
      </xdr:nvCxnSpPr>
      <xdr:spPr>
        <a:xfrm flipV="1">
          <a:off x="8750300" y="9436557"/>
          <a:ext cx="889000" cy="1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2" name="フローチャート : 判断 351"/>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3" name="テキスト ボックス 352"/>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58242</xdr:rowOff>
    </xdr:from>
    <xdr:to>
      <xdr:col>12</xdr:col>
      <xdr:colOff>511175</xdr:colOff>
      <xdr:row>55</xdr:row>
      <xdr:rowOff>133052</xdr:rowOff>
    </xdr:to>
    <xdr:cxnSp macro="">
      <xdr:nvCxnSpPr>
        <xdr:cNvPr id="354" name="直線コネクタ 353"/>
        <xdr:cNvCxnSpPr/>
      </xdr:nvCxnSpPr>
      <xdr:spPr>
        <a:xfrm>
          <a:off x="7861300" y="9487992"/>
          <a:ext cx="889000" cy="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5" name="フローチャート : 判断 354"/>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6" name="テキスト ボックス 355"/>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110801</xdr:rowOff>
    </xdr:from>
    <xdr:to>
      <xdr:col>11</xdr:col>
      <xdr:colOff>307975</xdr:colOff>
      <xdr:row>55</xdr:row>
      <xdr:rowOff>58242</xdr:rowOff>
    </xdr:to>
    <xdr:cxnSp macro="">
      <xdr:nvCxnSpPr>
        <xdr:cNvPr id="357" name="直線コネクタ 356"/>
        <xdr:cNvCxnSpPr/>
      </xdr:nvCxnSpPr>
      <xdr:spPr>
        <a:xfrm>
          <a:off x="6972300" y="9369101"/>
          <a:ext cx="8890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8" name="フローチャート : 判断 357"/>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9" name="テキスト ボックス 358"/>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0" name="フローチャート : 判断 359"/>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61" name="テキスト ボックス 360"/>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93853</xdr:rowOff>
    </xdr:from>
    <xdr:to>
      <xdr:col>15</xdr:col>
      <xdr:colOff>231775</xdr:colOff>
      <xdr:row>56</xdr:row>
      <xdr:rowOff>24003</xdr:rowOff>
    </xdr:to>
    <xdr:sp macro="" textlink="">
      <xdr:nvSpPr>
        <xdr:cNvPr id="367" name="円/楕円 366"/>
        <xdr:cNvSpPr/>
      </xdr:nvSpPr>
      <xdr:spPr>
        <a:xfrm>
          <a:off x="10426700" y="95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72280</xdr:rowOff>
    </xdr:from>
    <xdr:ext cx="534377" cy="259045"/>
    <xdr:sp macro="" textlink="">
      <xdr:nvSpPr>
        <xdr:cNvPr id="368" name="普通建設事業費該当値テキスト"/>
        <xdr:cNvSpPr txBox="1"/>
      </xdr:nvSpPr>
      <xdr:spPr>
        <a:xfrm>
          <a:off x="10528300" y="95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127457</xdr:rowOff>
    </xdr:from>
    <xdr:to>
      <xdr:col>14</xdr:col>
      <xdr:colOff>79375</xdr:colOff>
      <xdr:row>55</xdr:row>
      <xdr:rowOff>57607</xdr:rowOff>
    </xdr:to>
    <xdr:sp macro="" textlink="">
      <xdr:nvSpPr>
        <xdr:cNvPr id="369" name="円/楕円 368"/>
        <xdr:cNvSpPr/>
      </xdr:nvSpPr>
      <xdr:spPr>
        <a:xfrm>
          <a:off x="9588500" y="93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74134</xdr:rowOff>
    </xdr:from>
    <xdr:ext cx="534377" cy="259045"/>
    <xdr:sp macro="" textlink="">
      <xdr:nvSpPr>
        <xdr:cNvPr id="370" name="テキスト ボックス 369"/>
        <xdr:cNvSpPr txBox="1"/>
      </xdr:nvSpPr>
      <xdr:spPr>
        <a:xfrm>
          <a:off x="9372111" y="91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82252</xdr:rowOff>
    </xdr:from>
    <xdr:to>
      <xdr:col>12</xdr:col>
      <xdr:colOff>561975</xdr:colOff>
      <xdr:row>56</xdr:row>
      <xdr:rowOff>12402</xdr:rowOff>
    </xdr:to>
    <xdr:sp macro="" textlink="">
      <xdr:nvSpPr>
        <xdr:cNvPr id="371" name="円/楕円 370"/>
        <xdr:cNvSpPr/>
      </xdr:nvSpPr>
      <xdr:spPr>
        <a:xfrm>
          <a:off x="8699500" y="95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28929</xdr:rowOff>
    </xdr:from>
    <xdr:ext cx="534377" cy="259045"/>
    <xdr:sp macro="" textlink="">
      <xdr:nvSpPr>
        <xdr:cNvPr id="372" name="テキスト ボックス 371"/>
        <xdr:cNvSpPr txBox="1"/>
      </xdr:nvSpPr>
      <xdr:spPr>
        <a:xfrm>
          <a:off x="8483111" y="92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7442</xdr:rowOff>
    </xdr:from>
    <xdr:to>
      <xdr:col>11</xdr:col>
      <xdr:colOff>358775</xdr:colOff>
      <xdr:row>55</xdr:row>
      <xdr:rowOff>109042</xdr:rowOff>
    </xdr:to>
    <xdr:sp macro="" textlink="">
      <xdr:nvSpPr>
        <xdr:cNvPr id="373" name="円/楕円 372"/>
        <xdr:cNvSpPr/>
      </xdr:nvSpPr>
      <xdr:spPr>
        <a:xfrm>
          <a:off x="7810500" y="94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125569</xdr:rowOff>
    </xdr:from>
    <xdr:ext cx="534377" cy="259045"/>
    <xdr:sp macro="" textlink="">
      <xdr:nvSpPr>
        <xdr:cNvPr id="374" name="テキスト ボックス 373"/>
        <xdr:cNvSpPr txBox="1"/>
      </xdr:nvSpPr>
      <xdr:spPr>
        <a:xfrm>
          <a:off x="7594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60001</xdr:rowOff>
    </xdr:from>
    <xdr:to>
      <xdr:col>10</xdr:col>
      <xdr:colOff>155575</xdr:colOff>
      <xdr:row>54</xdr:row>
      <xdr:rowOff>161601</xdr:rowOff>
    </xdr:to>
    <xdr:sp macro="" textlink="">
      <xdr:nvSpPr>
        <xdr:cNvPr id="375" name="円/楕円 374"/>
        <xdr:cNvSpPr/>
      </xdr:nvSpPr>
      <xdr:spPr>
        <a:xfrm>
          <a:off x="6921500" y="93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6678</xdr:rowOff>
    </xdr:from>
    <xdr:ext cx="534377" cy="259045"/>
    <xdr:sp macro="" textlink="">
      <xdr:nvSpPr>
        <xdr:cNvPr id="376" name="テキスト ボックス 375"/>
        <xdr:cNvSpPr txBox="1"/>
      </xdr:nvSpPr>
      <xdr:spPr>
        <a:xfrm>
          <a:off x="6705111" y="9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8" name="直線コネクタ 397"/>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9"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0" name="直線コネクタ 399"/>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1"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2" name="直線コネクタ 401"/>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115491</xdr:rowOff>
    </xdr:from>
    <xdr:to>
      <xdr:col>15</xdr:col>
      <xdr:colOff>180975</xdr:colOff>
      <xdr:row>76</xdr:row>
      <xdr:rowOff>17056</xdr:rowOff>
    </xdr:to>
    <xdr:cxnSp macro="">
      <xdr:nvCxnSpPr>
        <xdr:cNvPr id="403" name="直線コネクタ 402"/>
        <xdr:cNvCxnSpPr/>
      </xdr:nvCxnSpPr>
      <xdr:spPr>
        <a:xfrm>
          <a:off x="9639300" y="12802791"/>
          <a:ext cx="838200" cy="24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4"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5" name="フローチャート : 判断 404"/>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6" name="フローチャート : 判断 405"/>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7" name="テキスト ボックス 406"/>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137706</xdr:rowOff>
    </xdr:from>
    <xdr:to>
      <xdr:col>15</xdr:col>
      <xdr:colOff>231775</xdr:colOff>
      <xdr:row>76</xdr:row>
      <xdr:rowOff>67856</xdr:rowOff>
    </xdr:to>
    <xdr:sp macro="" textlink="">
      <xdr:nvSpPr>
        <xdr:cNvPr id="413" name="円/楕円 412"/>
        <xdr:cNvSpPr/>
      </xdr:nvSpPr>
      <xdr:spPr>
        <a:xfrm>
          <a:off x="10426700" y="12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116133</xdr:rowOff>
    </xdr:from>
    <xdr:ext cx="534377" cy="259045"/>
    <xdr:sp macro="" textlink="">
      <xdr:nvSpPr>
        <xdr:cNvPr id="414" name="普通建設事業費 （ うち新規整備　）該当値テキスト"/>
        <xdr:cNvSpPr txBox="1"/>
      </xdr:nvSpPr>
      <xdr:spPr>
        <a:xfrm>
          <a:off x="10528300" y="129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64691</xdr:rowOff>
    </xdr:from>
    <xdr:to>
      <xdr:col>14</xdr:col>
      <xdr:colOff>79375</xdr:colOff>
      <xdr:row>74</xdr:row>
      <xdr:rowOff>166291</xdr:rowOff>
    </xdr:to>
    <xdr:sp macro="" textlink="">
      <xdr:nvSpPr>
        <xdr:cNvPr id="415" name="円/楕円 414"/>
        <xdr:cNvSpPr/>
      </xdr:nvSpPr>
      <xdr:spPr>
        <a:xfrm>
          <a:off x="9588500" y="127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11368</xdr:rowOff>
    </xdr:from>
    <xdr:ext cx="534377" cy="259045"/>
    <xdr:sp macro="" textlink="">
      <xdr:nvSpPr>
        <xdr:cNvPr id="416" name="テキスト ボックス 415"/>
        <xdr:cNvSpPr txBox="1"/>
      </xdr:nvSpPr>
      <xdr:spPr>
        <a:xfrm>
          <a:off x="9372111" y="125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128106</xdr:rowOff>
    </xdr:from>
    <xdr:ext cx="467179" cy="259045"/>
    <xdr:sp macro="" textlink="">
      <xdr:nvSpPr>
        <xdr:cNvPr id="429" name="テキスト ボックス 428"/>
        <xdr:cNvSpPr txBox="1"/>
      </xdr:nvSpPr>
      <xdr:spPr>
        <a:xfrm>
          <a:off x="6136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9" name="テキスト ボックス 43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131274</xdr:rowOff>
    </xdr:from>
    <xdr:to>
      <xdr:col>15</xdr:col>
      <xdr:colOff>180340</xdr:colOff>
      <xdr:row>97</xdr:row>
      <xdr:rowOff>171247</xdr:rowOff>
    </xdr:to>
    <xdr:cxnSp macro="">
      <xdr:nvCxnSpPr>
        <xdr:cNvPr id="443" name="直線コネクタ 442"/>
        <xdr:cNvCxnSpPr/>
      </xdr:nvCxnSpPr>
      <xdr:spPr>
        <a:xfrm flipV="1">
          <a:off x="10475595" y="15561774"/>
          <a:ext cx="1270" cy="1240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3624</xdr:rowOff>
    </xdr:from>
    <xdr:ext cx="469744" cy="259045"/>
    <xdr:sp macro="" textlink="">
      <xdr:nvSpPr>
        <xdr:cNvPr id="444" name="普通建設事業費 （ うち更新整備　）最小値テキスト"/>
        <xdr:cNvSpPr txBox="1"/>
      </xdr:nvSpPr>
      <xdr:spPr>
        <a:xfrm>
          <a:off x="10528300" y="1680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97</xdr:row>
      <xdr:rowOff>171247</xdr:rowOff>
    </xdr:from>
    <xdr:to>
      <xdr:col>15</xdr:col>
      <xdr:colOff>269875</xdr:colOff>
      <xdr:row>97</xdr:row>
      <xdr:rowOff>171247</xdr:rowOff>
    </xdr:to>
    <xdr:cxnSp macro="">
      <xdr:nvCxnSpPr>
        <xdr:cNvPr id="445" name="直線コネクタ 444"/>
        <xdr:cNvCxnSpPr/>
      </xdr:nvCxnSpPr>
      <xdr:spPr>
        <a:xfrm>
          <a:off x="10388600" y="1680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77951</xdr:rowOff>
    </xdr:from>
    <xdr:ext cx="534377" cy="259045"/>
    <xdr:sp macro="" textlink="">
      <xdr:nvSpPr>
        <xdr:cNvPr id="446" name="普通建設事業費 （ うち更新整備　）最大値テキスト"/>
        <xdr:cNvSpPr txBox="1"/>
      </xdr:nvSpPr>
      <xdr:spPr>
        <a:xfrm>
          <a:off x="10528300" y="153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90</xdr:row>
      <xdr:rowOff>131274</xdr:rowOff>
    </xdr:from>
    <xdr:to>
      <xdr:col>15</xdr:col>
      <xdr:colOff>269875</xdr:colOff>
      <xdr:row>90</xdr:row>
      <xdr:rowOff>131274</xdr:rowOff>
    </xdr:to>
    <xdr:cxnSp macro="">
      <xdr:nvCxnSpPr>
        <xdr:cNvPr id="447" name="直線コネクタ 446"/>
        <xdr:cNvCxnSpPr/>
      </xdr:nvCxnSpPr>
      <xdr:spPr>
        <a:xfrm>
          <a:off x="10388600" y="1556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119321</xdr:rowOff>
    </xdr:from>
    <xdr:to>
      <xdr:col>15</xdr:col>
      <xdr:colOff>180975</xdr:colOff>
      <xdr:row>98</xdr:row>
      <xdr:rowOff>53290</xdr:rowOff>
    </xdr:to>
    <xdr:cxnSp macro="">
      <xdr:nvCxnSpPr>
        <xdr:cNvPr id="448" name="直線コネクタ 447"/>
        <xdr:cNvCxnSpPr/>
      </xdr:nvCxnSpPr>
      <xdr:spPr>
        <a:xfrm flipV="1">
          <a:off x="9639300" y="16749971"/>
          <a:ext cx="838200" cy="10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39735</xdr:rowOff>
    </xdr:from>
    <xdr:ext cx="534377" cy="259045"/>
    <xdr:sp macro="" textlink="">
      <xdr:nvSpPr>
        <xdr:cNvPr id="449" name="普通建設事業費 （ うち更新整備　）平均値テキスト"/>
        <xdr:cNvSpPr txBox="1"/>
      </xdr:nvSpPr>
      <xdr:spPr>
        <a:xfrm>
          <a:off x="10528300" y="1598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16858</xdr:rowOff>
    </xdr:from>
    <xdr:to>
      <xdr:col>15</xdr:col>
      <xdr:colOff>231775</xdr:colOff>
      <xdr:row>94</xdr:row>
      <xdr:rowOff>118458</xdr:rowOff>
    </xdr:to>
    <xdr:sp macro="" textlink="">
      <xdr:nvSpPr>
        <xdr:cNvPr id="450" name="フローチャート : 判断 449"/>
        <xdr:cNvSpPr/>
      </xdr:nvSpPr>
      <xdr:spPr>
        <a:xfrm>
          <a:off x="10426700" y="1613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168453</xdr:rowOff>
    </xdr:from>
    <xdr:to>
      <xdr:col>14</xdr:col>
      <xdr:colOff>79375</xdr:colOff>
      <xdr:row>94</xdr:row>
      <xdr:rowOff>98603</xdr:rowOff>
    </xdr:to>
    <xdr:sp macro="" textlink="">
      <xdr:nvSpPr>
        <xdr:cNvPr id="451" name="フローチャート : 判断 450"/>
        <xdr:cNvSpPr/>
      </xdr:nvSpPr>
      <xdr:spPr>
        <a:xfrm>
          <a:off x="9588500" y="161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115130</xdr:rowOff>
    </xdr:from>
    <xdr:ext cx="534377" cy="259045"/>
    <xdr:sp macro="" textlink="">
      <xdr:nvSpPr>
        <xdr:cNvPr id="452" name="テキスト ボックス 451"/>
        <xdr:cNvSpPr txBox="1"/>
      </xdr:nvSpPr>
      <xdr:spPr>
        <a:xfrm>
          <a:off x="9372111" y="158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68521</xdr:rowOff>
    </xdr:from>
    <xdr:to>
      <xdr:col>15</xdr:col>
      <xdr:colOff>231775</xdr:colOff>
      <xdr:row>97</xdr:row>
      <xdr:rowOff>170121</xdr:rowOff>
    </xdr:to>
    <xdr:sp macro="" textlink="">
      <xdr:nvSpPr>
        <xdr:cNvPr id="458" name="円/楕円 457"/>
        <xdr:cNvSpPr/>
      </xdr:nvSpPr>
      <xdr:spPr>
        <a:xfrm>
          <a:off x="10426700" y="166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154898</xdr:rowOff>
    </xdr:from>
    <xdr:ext cx="469744" cy="259045"/>
    <xdr:sp macro="" textlink="">
      <xdr:nvSpPr>
        <xdr:cNvPr id="459" name="普通建設事業費 （ うち更新整備　）該当値テキスト"/>
        <xdr:cNvSpPr txBox="1"/>
      </xdr:nvSpPr>
      <xdr:spPr>
        <a:xfrm>
          <a:off x="10528300" y="166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2490</xdr:rowOff>
    </xdr:from>
    <xdr:to>
      <xdr:col>14</xdr:col>
      <xdr:colOff>79375</xdr:colOff>
      <xdr:row>98</xdr:row>
      <xdr:rowOff>104090</xdr:rowOff>
    </xdr:to>
    <xdr:sp macro="" textlink="">
      <xdr:nvSpPr>
        <xdr:cNvPr id="460" name="円/楕円 459"/>
        <xdr:cNvSpPr/>
      </xdr:nvSpPr>
      <xdr:spPr>
        <a:xfrm>
          <a:off x="9588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95217</xdr:rowOff>
    </xdr:from>
    <xdr:ext cx="469744" cy="259045"/>
    <xdr:sp macro="" textlink="">
      <xdr:nvSpPr>
        <xdr:cNvPr id="461" name="テキスト ボックス 460"/>
        <xdr:cNvSpPr txBox="1"/>
      </xdr:nvSpPr>
      <xdr:spPr>
        <a:xfrm>
          <a:off x="9404427" y="168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3" name="直線コネクタ 482"/>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6"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7" name="直線コネクタ 486"/>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9"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90" name="フローチャート : 判断 489"/>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39573</xdr:rowOff>
    </xdr:from>
    <xdr:to>
      <xdr:col>22</xdr:col>
      <xdr:colOff>365125</xdr:colOff>
      <xdr:row>38</xdr:row>
      <xdr:rowOff>139700</xdr:rowOff>
    </xdr:to>
    <xdr:cxnSp macro="">
      <xdr:nvCxnSpPr>
        <xdr:cNvPr id="491" name="直線コネクタ 490"/>
        <xdr:cNvCxnSpPr/>
      </xdr:nvCxnSpPr>
      <xdr:spPr>
        <a:xfrm>
          <a:off x="14592300" y="6383223"/>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2" name="フローチャート : 判断 491"/>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3" name="テキスト ボックス 492"/>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39573</xdr:rowOff>
    </xdr:from>
    <xdr:to>
      <xdr:col>21</xdr:col>
      <xdr:colOff>161925</xdr:colOff>
      <xdr:row>38</xdr:row>
      <xdr:rowOff>42773</xdr:rowOff>
    </xdr:to>
    <xdr:cxnSp macro="">
      <xdr:nvCxnSpPr>
        <xdr:cNvPr id="494" name="直線コネクタ 493"/>
        <xdr:cNvCxnSpPr/>
      </xdr:nvCxnSpPr>
      <xdr:spPr>
        <a:xfrm flipV="1">
          <a:off x="13703300" y="638322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5" name="フローチャート : 判断 494"/>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6" name="テキスト ボックス 495"/>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42773</xdr:rowOff>
    </xdr:from>
    <xdr:to>
      <xdr:col>19</xdr:col>
      <xdr:colOff>644525</xdr:colOff>
      <xdr:row>38</xdr:row>
      <xdr:rowOff>43002</xdr:rowOff>
    </xdr:to>
    <xdr:cxnSp macro="">
      <xdr:nvCxnSpPr>
        <xdr:cNvPr id="497" name="直線コネクタ 496"/>
        <xdr:cNvCxnSpPr/>
      </xdr:nvCxnSpPr>
      <xdr:spPr>
        <a:xfrm flipV="1">
          <a:off x="12814300" y="65578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8" name="フローチャート : 判断 497"/>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9" name="テキスト ボックス 498"/>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500" name="フローチャート : 判断 499"/>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501" name="テキスト ボックス 500"/>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160223</xdr:rowOff>
    </xdr:from>
    <xdr:to>
      <xdr:col>21</xdr:col>
      <xdr:colOff>212725</xdr:colOff>
      <xdr:row>37</xdr:row>
      <xdr:rowOff>90373</xdr:rowOff>
    </xdr:to>
    <xdr:sp macro="" textlink="">
      <xdr:nvSpPr>
        <xdr:cNvPr id="511" name="円/楕円 510"/>
        <xdr:cNvSpPr/>
      </xdr:nvSpPr>
      <xdr:spPr>
        <a:xfrm>
          <a:off x="14541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81500</xdr:rowOff>
    </xdr:from>
    <xdr:ext cx="469744" cy="259045"/>
    <xdr:sp macro="" textlink="">
      <xdr:nvSpPr>
        <xdr:cNvPr id="512" name="テキスト ボックス 511"/>
        <xdr:cNvSpPr txBox="1"/>
      </xdr:nvSpPr>
      <xdr:spPr>
        <a:xfrm>
          <a:off x="14357427"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163423</xdr:rowOff>
    </xdr:from>
    <xdr:to>
      <xdr:col>20</xdr:col>
      <xdr:colOff>9525</xdr:colOff>
      <xdr:row>38</xdr:row>
      <xdr:rowOff>93573</xdr:rowOff>
    </xdr:to>
    <xdr:sp macro="" textlink="">
      <xdr:nvSpPr>
        <xdr:cNvPr id="513" name="円/楕円 512"/>
        <xdr:cNvSpPr/>
      </xdr:nvSpPr>
      <xdr:spPr>
        <a:xfrm>
          <a:off x="13652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84700</xdr:rowOff>
    </xdr:from>
    <xdr:ext cx="378565" cy="259045"/>
    <xdr:sp macro="" textlink="">
      <xdr:nvSpPr>
        <xdr:cNvPr id="514" name="テキスト ボックス 513"/>
        <xdr:cNvSpPr txBox="1"/>
      </xdr:nvSpPr>
      <xdr:spPr>
        <a:xfrm>
          <a:off x="13514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163652</xdr:rowOff>
    </xdr:from>
    <xdr:to>
      <xdr:col>18</xdr:col>
      <xdr:colOff>492125</xdr:colOff>
      <xdr:row>38</xdr:row>
      <xdr:rowOff>93802</xdr:rowOff>
    </xdr:to>
    <xdr:sp macro="" textlink="">
      <xdr:nvSpPr>
        <xdr:cNvPr id="515" name="円/楕円 514"/>
        <xdr:cNvSpPr/>
      </xdr:nvSpPr>
      <xdr:spPr>
        <a:xfrm>
          <a:off x="12763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84929</xdr:rowOff>
    </xdr:from>
    <xdr:ext cx="378565" cy="259045"/>
    <xdr:sp macro="" textlink="">
      <xdr:nvSpPr>
        <xdr:cNvPr id="516" name="テキスト ボックス 515"/>
        <xdr:cNvSpPr txBox="1"/>
      </xdr:nvSpPr>
      <xdr:spPr>
        <a:xfrm>
          <a:off x="12625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8" name="テキスト ボックス 57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90" name="直線コネクタ 589"/>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91"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2" name="直線コネクタ 591"/>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3"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4" name="直線コネクタ 593"/>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22828</xdr:rowOff>
    </xdr:from>
    <xdr:to>
      <xdr:col>23</xdr:col>
      <xdr:colOff>517525</xdr:colOff>
      <xdr:row>77</xdr:row>
      <xdr:rowOff>66453</xdr:rowOff>
    </xdr:to>
    <xdr:cxnSp macro="">
      <xdr:nvCxnSpPr>
        <xdr:cNvPr id="595" name="直線コネクタ 594"/>
        <xdr:cNvCxnSpPr/>
      </xdr:nvCxnSpPr>
      <xdr:spPr>
        <a:xfrm>
          <a:off x="15481300" y="13224478"/>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6"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7" name="フローチャート : 判断 596"/>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16066</xdr:rowOff>
    </xdr:from>
    <xdr:to>
      <xdr:col>22</xdr:col>
      <xdr:colOff>365125</xdr:colOff>
      <xdr:row>77</xdr:row>
      <xdr:rowOff>22828</xdr:rowOff>
    </xdr:to>
    <xdr:cxnSp macro="">
      <xdr:nvCxnSpPr>
        <xdr:cNvPr id="598" name="直線コネクタ 597"/>
        <xdr:cNvCxnSpPr/>
      </xdr:nvCxnSpPr>
      <xdr:spPr>
        <a:xfrm>
          <a:off x="14592300" y="13217716"/>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9" name="フローチャート : 判断 598"/>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600" name="テキスト ボックス 599"/>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16066</xdr:rowOff>
    </xdr:from>
    <xdr:to>
      <xdr:col>21</xdr:col>
      <xdr:colOff>161925</xdr:colOff>
      <xdr:row>77</xdr:row>
      <xdr:rowOff>40563</xdr:rowOff>
    </xdr:to>
    <xdr:cxnSp macro="">
      <xdr:nvCxnSpPr>
        <xdr:cNvPr id="601" name="直線コネクタ 600"/>
        <xdr:cNvCxnSpPr/>
      </xdr:nvCxnSpPr>
      <xdr:spPr>
        <a:xfrm flipV="1">
          <a:off x="13703300" y="13217716"/>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2" name="フローチャート : 判断 601"/>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603" name="テキスト ボックス 602"/>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40563</xdr:rowOff>
    </xdr:from>
    <xdr:to>
      <xdr:col>19</xdr:col>
      <xdr:colOff>644525</xdr:colOff>
      <xdr:row>77</xdr:row>
      <xdr:rowOff>47822</xdr:rowOff>
    </xdr:to>
    <xdr:cxnSp macro="">
      <xdr:nvCxnSpPr>
        <xdr:cNvPr id="604" name="直線コネクタ 603"/>
        <xdr:cNvCxnSpPr/>
      </xdr:nvCxnSpPr>
      <xdr:spPr>
        <a:xfrm flipV="1">
          <a:off x="12814300" y="1324221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5" name="フローチャート : 判断 604"/>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6" name="テキスト ボックス 605"/>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7" name="フローチャート : 判断 606"/>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8" name="テキスト ボックス 607"/>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15653</xdr:rowOff>
    </xdr:from>
    <xdr:to>
      <xdr:col>23</xdr:col>
      <xdr:colOff>568325</xdr:colOff>
      <xdr:row>77</xdr:row>
      <xdr:rowOff>117253</xdr:rowOff>
    </xdr:to>
    <xdr:sp macro="" textlink="">
      <xdr:nvSpPr>
        <xdr:cNvPr id="614" name="円/楕円 613"/>
        <xdr:cNvSpPr/>
      </xdr:nvSpPr>
      <xdr:spPr>
        <a:xfrm>
          <a:off x="16268700" y="132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102030</xdr:rowOff>
    </xdr:from>
    <xdr:ext cx="534377" cy="259045"/>
    <xdr:sp macro="" textlink="">
      <xdr:nvSpPr>
        <xdr:cNvPr id="615" name="公債費該当値テキスト"/>
        <xdr:cNvSpPr txBox="1"/>
      </xdr:nvSpPr>
      <xdr:spPr>
        <a:xfrm>
          <a:off x="16370300" y="131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143478</xdr:rowOff>
    </xdr:from>
    <xdr:to>
      <xdr:col>22</xdr:col>
      <xdr:colOff>415925</xdr:colOff>
      <xdr:row>77</xdr:row>
      <xdr:rowOff>73628</xdr:rowOff>
    </xdr:to>
    <xdr:sp macro="" textlink="">
      <xdr:nvSpPr>
        <xdr:cNvPr id="616" name="円/楕円 615"/>
        <xdr:cNvSpPr/>
      </xdr:nvSpPr>
      <xdr:spPr>
        <a:xfrm>
          <a:off x="154305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64755</xdr:rowOff>
    </xdr:from>
    <xdr:ext cx="534377" cy="259045"/>
    <xdr:sp macro="" textlink="">
      <xdr:nvSpPr>
        <xdr:cNvPr id="617" name="テキスト ボックス 616"/>
        <xdr:cNvSpPr txBox="1"/>
      </xdr:nvSpPr>
      <xdr:spPr>
        <a:xfrm>
          <a:off x="15214111" y="132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136716</xdr:rowOff>
    </xdr:from>
    <xdr:to>
      <xdr:col>21</xdr:col>
      <xdr:colOff>212725</xdr:colOff>
      <xdr:row>77</xdr:row>
      <xdr:rowOff>66866</xdr:rowOff>
    </xdr:to>
    <xdr:sp macro="" textlink="">
      <xdr:nvSpPr>
        <xdr:cNvPr id="618" name="円/楕円 617"/>
        <xdr:cNvSpPr/>
      </xdr:nvSpPr>
      <xdr:spPr>
        <a:xfrm>
          <a:off x="14541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57993</xdr:rowOff>
    </xdr:from>
    <xdr:ext cx="534377" cy="259045"/>
    <xdr:sp macro="" textlink="">
      <xdr:nvSpPr>
        <xdr:cNvPr id="619" name="テキスト ボックス 618"/>
        <xdr:cNvSpPr txBox="1"/>
      </xdr:nvSpPr>
      <xdr:spPr>
        <a:xfrm>
          <a:off x="14325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161213</xdr:rowOff>
    </xdr:from>
    <xdr:to>
      <xdr:col>20</xdr:col>
      <xdr:colOff>9525</xdr:colOff>
      <xdr:row>77</xdr:row>
      <xdr:rowOff>91363</xdr:rowOff>
    </xdr:to>
    <xdr:sp macro="" textlink="">
      <xdr:nvSpPr>
        <xdr:cNvPr id="620" name="円/楕円 619"/>
        <xdr:cNvSpPr/>
      </xdr:nvSpPr>
      <xdr:spPr>
        <a:xfrm>
          <a:off x="13652500" y="131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82490</xdr:rowOff>
    </xdr:from>
    <xdr:ext cx="534377" cy="259045"/>
    <xdr:sp macro="" textlink="">
      <xdr:nvSpPr>
        <xdr:cNvPr id="621" name="テキスト ボックス 620"/>
        <xdr:cNvSpPr txBox="1"/>
      </xdr:nvSpPr>
      <xdr:spPr>
        <a:xfrm>
          <a:off x="13436111" y="132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168472</xdr:rowOff>
    </xdr:from>
    <xdr:to>
      <xdr:col>18</xdr:col>
      <xdr:colOff>492125</xdr:colOff>
      <xdr:row>77</xdr:row>
      <xdr:rowOff>98622</xdr:rowOff>
    </xdr:to>
    <xdr:sp macro="" textlink="">
      <xdr:nvSpPr>
        <xdr:cNvPr id="622" name="円/楕円 621"/>
        <xdr:cNvSpPr/>
      </xdr:nvSpPr>
      <xdr:spPr>
        <a:xfrm>
          <a:off x="12763500" y="131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89749</xdr:rowOff>
    </xdr:from>
    <xdr:ext cx="534377" cy="259045"/>
    <xdr:sp macro="" textlink="">
      <xdr:nvSpPr>
        <xdr:cNvPr id="623" name="テキスト ボックス 622"/>
        <xdr:cNvSpPr txBox="1"/>
      </xdr:nvSpPr>
      <xdr:spPr>
        <a:xfrm>
          <a:off x="12547111" y="132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4" name="直線コネクタ 63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5" name="テキスト ボックス 63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6" name="直線コネクタ 63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7" name="テキスト ボックス 63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8" name="直線コネクタ 63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9" name="テキスト ボックス 63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0" name="直線コネクタ 63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1" name="テキスト ボックス 64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5" name="直線コネクタ 644"/>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6"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7" name="直線コネクタ 646"/>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8"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9" name="直線コネクタ 648"/>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15891</xdr:rowOff>
    </xdr:from>
    <xdr:to>
      <xdr:col>23</xdr:col>
      <xdr:colOff>517525</xdr:colOff>
      <xdr:row>98</xdr:row>
      <xdr:rowOff>109662</xdr:rowOff>
    </xdr:to>
    <xdr:cxnSp macro="">
      <xdr:nvCxnSpPr>
        <xdr:cNvPr id="650" name="直線コネクタ 649"/>
        <xdr:cNvCxnSpPr/>
      </xdr:nvCxnSpPr>
      <xdr:spPr>
        <a:xfrm>
          <a:off x="15481300" y="16817991"/>
          <a:ext cx="8382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51"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2" name="フローチャート : 判断 651"/>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81773</xdr:rowOff>
    </xdr:from>
    <xdr:to>
      <xdr:col>22</xdr:col>
      <xdr:colOff>365125</xdr:colOff>
      <xdr:row>98</xdr:row>
      <xdr:rowOff>15891</xdr:rowOff>
    </xdr:to>
    <xdr:cxnSp macro="">
      <xdr:nvCxnSpPr>
        <xdr:cNvPr id="653" name="直線コネクタ 652"/>
        <xdr:cNvCxnSpPr/>
      </xdr:nvCxnSpPr>
      <xdr:spPr>
        <a:xfrm>
          <a:off x="14592300" y="16712423"/>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4" name="フローチャート : 判断 653"/>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5" name="テキスト ボックス 654"/>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81773</xdr:rowOff>
    </xdr:from>
    <xdr:to>
      <xdr:col>21</xdr:col>
      <xdr:colOff>161925</xdr:colOff>
      <xdr:row>98</xdr:row>
      <xdr:rowOff>116063</xdr:rowOff>
    </xdr:to>
    <xdr:cxnSp macro="">
      <xdr:nvCxnSpPr>
        <xdr:cNvPr id="656" name="直線コネクタ 655"/>
        <xdr:cNvCxnSpPr/>
      </xdr:nvCxnSpPr>
      <xdr:spPr>
        <a:xfrm flipV="1">
          <a:off x="13703300" y="16712423"/>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7" name="フローチャート : 判断 656"/>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8" name="テキスト ボックス 657"/>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116063</xdr:rowOff>
    </xdr:from>
    <xdr:to>
      <xdr:col>19</xdr:col>
      <xdr:colOff>644525</xdr:colOff>
      <xdr:row>98</xdr:row>
      <xdr:rowOff>117526</xdr:rowOff>
    </xdr:to>
    <xdr:cxnSp macro="">
      <xdr:nvCxnSpPr>
        <xdr:cNvPr id="659" name="直線コネクタ 658"/>
        <xdr:cNvCxnSpPr/>
      </xdr:nvCxnSpPr>
      <xdr:spPr>
        <a:xfrm flipV="1">
          <a:off x="12814300" y="1691816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60" name="フローチャート : 判断 659"/>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61" name="テキスト ボックス 660"/>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2" name="フローチャート : 判断 661"/>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3" name="テキスト ボックス 662"/>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58862</xdr:rowOff>
    </xdr:from>
    <xdr:to>
      <xdr:col>23</xdr:col>
      <xdr:colOff>568325</xdr:colOff>
      <xdr:row>98</xdr:row>
      <xdr:rowOff>160462</xdr:rowOff>
    </xdr:to>
    <xdr:sp macro="" textlink="">
      <xdr:nvSpPr>
        <xdr:cNvPr id="669" name="円/楕円 668"/>
        <xdr:cNvSpPr/>
      </xdr:nvSpPr>
      <xdr:spPr>
        <a:xfrm>
          <a:off x="16268700" y="168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145239</xdr:rowOff>
    </xdr:from>
    <xdr:ext cx="378565" cy="259045"/>
    <xdr:sp macro="" textlink="">
      <xdr:nvSpPr>
        <xdr:cNvPr id="670" name="積立金該当値テキスト"/>
        <xdr:cNvSpPr txBox="1"/>
      </xdr:nvSpPr>
      <xdr:spPr>
        <a:xfrm>
          <a:off x="16370300" y="16775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136541</xdr:rowOff>
    </xdr:from>
    <xdr:to>
      <xdr:col>22</xdr:col>
      <xdr:colOff>415925</xdr:colOff>
      <xdr:row>98</xdr:row>
      <xdr:rowOff>66691</xdr:rowOff>
    </xdr:to>
    <xdr:sp macro="" textlink="">
      <xdr:nvSpPr>
        <xdr:cNvPr id="671" name="円/楕円 670"/>
        <xdr:cNvSpPr/>
      </xdr:nvSpPr>
      <xdr:spPr>
        <a:xfrm>
          <a:off x="15430500" y="16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57818</xdr:rowOff>
    </xdr:from>
    <xdr:ext cx="469744" cy="259045"/>
    <xdr:sp macro="" textlink="">
      <xdr:nvSpPr>
        <xdr:cNvPr id="672" name="テキスト ボックス 671"/>
        <xdr:cNvSpPr txBox="1"/>
      </xdr:nvSpPr>
      <xdr:spPr>
        <a:xfrm>
          <a:off x="15246427" y="168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30973</xdr:rowOff>
    </xdr:from>
    <xdr:to>
      <xdr:col>21</xdr:col>
      <xdr:colOff>212725</xdr:colOff>
      <xdr:row>97</xdr:row>
      <xdr:rowOff>132573</xdr:rowOff>
    </xdr:to>
    <xdr:sp macro="" textlink="">
      <xdr:nvSpPr>
        <xdr:cNvPr id="673" name="円/楕円 672"/>
        <xdr:cNvSpPr/>
      </xdr:nvSpPr>
      <xdr:spPr>
        <a:xfrm>
          <a:off x="14541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123700</xdr:rowOff>
    </xdr:from>
    <xdr:ext cx="469744" cy="259045"/>
    <xdr:sp macro="" textlink="">
      <xdr:nvSpPr>
        <xdr:cNvPr id="674" name="テキスト ボックス 673"/>
        <xdr:cNvSpPr txBox="1"/>
      </xdr:nvSpPr>
      <xdr:spPr>
        <a:xfrm>
          <a:off x="14357427" y="1675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65263</xdr:rowOff>
    </xdr:from>
    <xdr:to>
      <xdr:col>20</xdr:col>
      <xdr:colOff>9525</xdr:colOff>
      <xdr:row>98</xdr:row>
      <xdr:rowOff>166863</xdr:rowOff>
    </xdr:to>
    <xdr:sp macro="" textlink="">
      <xdr:nvSpPr>
        <xdr:cNvPr id="675" name="円/楕円 674"/>
        <xdr:cNvSpPr/>
      </xdr:nvSpPr>
      <xdr:spPr>
        <a:xfrm>
          <a:off x="13652500" y="168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157990</xdr:rowOff>
    </xdr:from>
    <xdr:ext cx="378565" cy="259045"/>
    <xdr:sp macro="" textlink="">
      <xdr:nvSpPr>
        <xdr:cNvPr id="676" name="テキスト ボックス 675"/>
        <xdr:cNvSpPr txBox="1"/>
      </xdr:nvSpPr>
      <xdr:spPr>
        <a:xfrm>
          <a:off x="13514017" y="1696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66726</xdr:rowOff>
    </xdr:from>
    <xdr:to>
      <xdr:col>18</xdr:col>
      <xdr:colOff>492125</xdr:colOff>
      <xdr:row>98</xdr:row>
      <xdr:rowOff>168326</xdr:rowOff>
    </xdr:to>
    <xdr:sp macro="" textlink="">
      <xdr:nvSpPr>
        <xdr:cNvPr id="677" name="円/楕円 676"/>
        <xdr:cNvSpPr/>
      </xdr:nvSpPr>
      <xdr:spPr>
        <a:xfrm>
          <a:off x="12763500" y="16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159453</xdr:rowOff>
    </xdr:from>
    <xdr:ext cx="378565" cy="259045"/>
    <xdr:sp macro="" textlink="">
      <xdr:nvSpPr>
        <xdr:cNvPr id="678" name="テキスト ボックス 677"/>
        <xdr:cNvSpPr txBox="1"/>
      </xdr:nvSpPr>
      <xdr:spPr>
        <a:xfrm>
          <a:off x="12625017" y="1696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2" name="テキスト ボックス 69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4" name="テキスト ボックス 69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6" name="テキスト ボックス 69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8" name="テキスト ボックス 69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4" name="直線コネクタ 703"/>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5"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6" name="直線コネクタ 705"/>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7"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8" name="直線コネクタ 707"/>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26543</xdr:rowOff>
    </xdr:from>
    <xdr:to>
      <xdr:col>32</xdr:col>
      <xdr:colOff>187325</xdr:colOff>
      <xdr:row>39</xdr:row>
      <xdr:rowOff>70957</xdr:rowOff>
    </xdr:to>
    <xdr:cxnSp macro="">
      <xdr:nvCxnSpPr>
        <xdr:cNvPr id="709" name="直線コネクタ 708"/>
        <xdr:cNvCxnSpPr/>
      </xdr:nvCxnSpPr>
      <xdr:spPr>
        <a:xfrm flipV="1">
          <a:off x="21323300" y="6713093"/>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10"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11" name="フローチャート : 判断 710"/>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43035</xdr:rowOff>
    </xdr:from>
    <xdr:to>
      <xdr:col>31</xdr:col>
      <xdr:colOff>34925</xdr:colOff>
      <xdr:row>39</xdr:row>
      <xdr:rowOff>70957</xdr:rowOff>
    </xdr:to>
    <xdr:cxnSp macro="">
      <xdr:nvCxnSpPr>
        <xdr:cNvPr id="712" name="直線コネクタ 711"/>
        <xdr:cNvCxnSpPr/>
      </xdr:nvCxnSpPr>
      <xdr:spPr>
        <a:xfrm>
          <a:off x="20434300" y="6729585"/>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3" name="フローチャート : 判断 712"/>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4" name="テキスト ボックス 713"/>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33891</xdr:rowOff>
    </xdr:from>
    <xdr:to>
      <xdr:col>29</xdr:col>
      <xdr:colOff>517525</xdr:colOff>
      <xdr:row>39</xdr:row>
      <xdr:rowOff>43035</xdr:rowOff>
    </xdr:to>
    <xdr:cxnSp macro="">
      <xdr:nvCxnSpPr>
        <xdr:cNvPr id="715" name="直線コネクタ 714"/>
        <xdr:cNvCxnSpPr/>
      </xdr:nvCxnSpPr>
      <xdr:spPr>
        <a:xfrm>
          <a:off x="19545300" y="672044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6" name="フローチャート : 判断 715"/>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7" name="テキスト ボックス 716"/>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33727</xdr:rowOff>
    </xdr:from>
    <xdr:to>
      <xdr:col>28</xdr:col>
      <xdr:colOff>314325</xdr:colOff>
      <xdr:row>39</xdr:row>
      <xdr:rowOff>33891</xdr:rowOff>
    </xdr:to>
    <xdr:cxnSp macro="">
      <xdr:nvCxnSpPr>
        <xdr:cNvPr id="718" name="直線コネクタ 717"/>
        <xdr:cNvCxnSpPr/>
      </xdr:nvCxnSpPr>
      <xdr:spPr>
        <a:xfrm>
          <a:off x="18656300" y="672027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9" name="フローチャート : 判断 718"/>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20" name="テキスト ボックス 719"/>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21" name="フローチャート : 判断 720"/>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22" name="テキスト ボックス 721"/>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147193</xdr:rowOff>
    </xdr:from>
    <xdr:to>
      <xdr:col>32</xdr:col>
      <xdr:colOff>238125</xdr:colOff>
      <xdr:row>39</xdr:row>
      <xdr:rowOff>77343</xdr:rowOff>
    </xdr:to>
    <xdr:sp macro="" textlink="">
      <xdr:nvSpPr>
        <xdr:cNvPr id="728" name="円/楕円 727"/>
        <xdr:cNvSpPr/>
      </xdr:nvSpPr>
      <xdr:spPr>
        <a:xfrm>
          <a:off x="221107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62120</xdr:rowOff>
    </xdr:from>
    <xdr:ext cx="378565" cy="259045"/>
    <xdr:sp macro="" textlink="">
      <xdr:nvSpPr>
        <xdr:cNvPr id="729" name="投資及び出資金該当値テキスト"/>
        <xdr:cNvSpPr txBox="1"/>
      </xdr:nvSpPr>
      <xdr:spPr>
        <a:xfrm>
          <a:off x="22212300" y="657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20157</xdr:rowOff>
    </xdr:from>
    <xdr:to>
      <xdr:col>31</xdr:col>
      <xdr:colOff>85725</xdr:colOff>
      <xdr:row>39</xdr:row>
      <xdr:rowOff>121757</xdr:rowOff>
    </xdr:to>
    <xdr:sp macro="" textlink="">
      <xdr:nvSpPr>
        <xdr:cNvPr id="730" name="円/楕円 729"/>
        <xdr:cNvSpPr/>
      </xdr:nvSpPr>
      <xdr:spPr>
        <a:xfrm>
          <a:off x="21272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112884</xdr:rowOff>
    </xdr:from>
    <xdr:ext cx="378565" cy="259045"/>
    <xdr:sp macro="" textlink="">
      <xdr:nvSpPr>
        <xdr:cNvPr id="731" name="テキスト ボックス 730"/>
        <xdr:cNvSpPr txBox="1"/>
      </xdr:nvSpPr>
      <xdr:spPr>
        <a:xfrm>
          <a:off x="21134017" y="679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163685</xdr:rowOff>
    </xdr:from>
    <xdr:to>
      <xdr:col>29</xdr:col>
      <xdr:colOff>568325</xdr:colOff>
      <xdr:row>39</xdr:row>
      <xdr:rowOff>93835</xdr:rowOff>
    </xdr:to>
    <xdr:sp macro="" textlink="">
      <xdr:nvSpPr>
        <xdr:cNvPr id="732" name="円/楕円 731"/>
        <xdr:cNvSpPr/>
      </xdr:nvSpPr>
      <xdr:spPr>
        <a:xfrm>
          <a:off x="20383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84962</xdr:rowOff>
    </xdr:from>
    <xdr:ext cx="378565" cy="259045"/>
    <xdr:sp macro="" textlink="">
      <xdr:nvSpPr>
        <xdr:cNvPr id="733" name="テキスト ボックス 732"/>
        <xdr:cNvSpPr txBox="1"/>
      </xdr:nvSpPr>
      <xdr:spPr>
        <a:xfrm>
          <a:off x="20245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154541</xdr:rowOff>
    </xdr:from>
    <xdr:to>
      <xdr:col>28</xdr:col>
      <xdr:colOff>365125</xdr:colOff>
      <xdr:row>39</xdr:row>
      <xdr:rowOff>84691</xdr:rowOff>
    </xdr:to>
    <xdr:sp macro="" textlink="">
      <xdr:nvSpPr>
        <xdr:cNvPr id="734" name="円/楕円 733"/>
        <xdr:cNvSpPr/>
      </xdr:nvSpPr>
      <xdr:spPr>
        <a:xfrm>
          <a:off x="19494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75818</xdr:rowOff>
    </xdr:from>
    <xdr:ext cx="378565" cy="259045"/>
    <xdr:sp macro="" textlink="">
      <xdr:nvSpPr>
        <xdr:cNvPr id="735" name="テキスト ボックス 734"/>
        <xdr:cNvSpPr txBox="1"/>
      </xdr:nvSpPr>
      <xdr:spPr>
        <a:xfrm>
          <a:off x="19356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154377</xdr:rowOff>
    </xdr:from>
    <xdr:to>
      <xdr:col>27</xdr:col>
      <xdr:colOff>161925</xdr:colOff>
      <xdr:row>39</xdr:row>
      <xdr:rowOff>84527</xdr:rowOff>
    </xdr:to>
    <xdr:sp macro="" textlink="">
      <xdr:nvSpPr>
        <xdr:cNvPr id="736" name="円/楕円 735"/>
        <xdr:cNvSpPr/>
      </xdr:nvSpPr>
      <xdr:spPr>
        <a:xfrm>
          <a:off x="18605500" y="66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75654</xdr:rowOff>
    </xdr:from>
    <xdr:ext cx="378565" cy="259045"/>
    <xdr:sp macro="" textlink="">
      <xdr:nvSpPr>
        <xdr:cNvPr id="737" name="テキスト ボックス 736"/>
        <xdr:cNvSpPr txBox="1"/>
      </xdr:nvSpPr>
      <xdr:spPr>
        <a:xfrm>
          <a:off x="18467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61" name="直線コネクタ 760"/>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2"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3" name="直線コネクタ 762"/>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4"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5" name="直線コネクタ 764"/>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50889</xdr:rowOff>
    </xdr:from>
    <xdr:to>
      <xdr:col>32</xdr:col>
      <xdr:colOff>187325</xdr:colOff>
      <xdr:row>57</xdr:row>
      <xdr:rowOff>59690</xdr:rowOff>
    </xdr:to>
    <xdr:cxnSp macro="">
      <xdr:nvCxnSpPr>
        <xdr:cNvPr id="766" name="直線コネクタ 765"/>
        <xdr:cNvCxnSpPr/>
      </xdr:nvCxnSpPr>
      <xdr:spPr>
        <a:xfrm>
          <a:off x="21323300" y="982353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7"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8" name="フローチャート : 判断 767"/>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41307</xdr:rowOff>
    </xdr:from>
    <xdr:to>
      <xdr:col>31</xdr:col>
      <xdr:colOff>34925</xdr:colOff>
      <xdr:row>57</xdr:row>
      <xdr:rowOff>50889</xdr:rowOff>
    </xdr:to>
    <xdr:cxnSp macro="">
      <xdr:nvCxnSpPr>
        <xdr:cNvPr id="769" name="直線コネクタ 768"/>
        <xdr:cNvCxnSpPr/>
      </xdr:nvCxnSpPr>
      <xdr:spPr>
        <a:xfrm>
          <a:off x="20434300" y="981395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70" name="フローチャート : 判断 769"/>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71" name="テキスト ボックス 770"/>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37688</xdr:rowOff>
    </xdr:from>
    <xdr:to>
      <xdr:col>29</xdr:col>
      <xdr:colOff>517525</xdr:colOff>
      <xdr:row>57</xdr:row>
      <xdr:rowOff>41307</xdr:rowOff>
    </xdr:to>
    <xdr:cxnSp macro="">
      <xdr:nvCxnSpPr>
        <xdr:cNvPr id="772" name="直線コネクタ 771"/>
        <xdr:cNvCxnSpPr/>
      </xdr:nvCxnSpPr>
      <xdr:spPr>
        <a:xfrm>
          <a:off x="19545300" y="981033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3" name="フローチャート : 判断 772"/>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4" name="テキスト ボックス 773"/>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168370</xdr:rowOff>
    </xdr:from>
    <xdr:to>
      <xdr:col>28</xdr:col>
      <xdr:colOff>314325</xdr:colOff>
      <xdr:row>57</xdr:row>
      <xdr:rowOff>37688</xdr:rowOff>
    </xdr:to>
    <xdr:cxnSp macro="">
      <xdr:nvCxnSpPr>
        <xdr:cNvPr id="775" name="直線コネクタ 774"/>
        <xdr:cNvCxnSpPr/>
      </xdr:nvCxnSpPr>
      <xdr:spPr>
        <a:xfrm>
          <a:off x="18656300" y="9769570"/>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6" name="フローチャート : 判断 775"/>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7" name="テキスト ボックス 776"/>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8" name="フローチャート : 判断 777"/>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9" name="テキスト ボックス 778"/>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8890</xdr:rowOff>
    </xdr:from>
    <xdr:to>
      <xdr:col>32</xdr:col>
      <xdr:colOff>238125</xdr:colOff>
      <xdr:row>57</xdr:row>
      <xdr:rowOff>110490</xdr:rowOff>
    </xdr:to>
    <xdr:sp macro="" textlink="">
      <xdr:nvSpPr>
        <xdr:cNvPr id="785" name="円/楕円 784"/>
        <xdr:cNvSpPr/>
      </xdr:nvSpPr>
      <xdr:spPr>
        <a:xfrm>
          <a:off x="221107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158767</xdr:rowOff>
    </xdr:from>
    <xdr:ext cx="534377" cy="259045"/>
    <xdr:sp macro="" textlink="">
      <xdr:nvSpPr>
        <xdr:cNvPr id="786" name="貸付金該当値テキスト"/>
        <xdr:cNvSpPr txBox="1"/>
      </xdr:nvSpPr>
      <xdr:spPr>
        <a:xfrm>
          <a:off x="22212300"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89</xdr:rowOff>
    </xdr:from>
    <xdr:to>
      <xdr:col>31</xdr:col>
      <xdr:colOff>85725</xdr:colOff>
      <xdr:row>57</xdr:row>
      <xdr:rowOff>101689</xdr:rowOff>
    </xdr:to>
    <xdr:sp macro="" textlink="">
      <xdr:nvSpPr>
        <xdr:cNvPr id="787" name="円/楕円 786"/>
        <xdr:cNvSpPr/>
      </xdr:nvSpPr>
      <xdr:spPr>
        <a:xfrm>
          <a:off x="21272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92816</xdr:rowOff>
    </xdr:from>
    <xdr:ext cx="534377" cy="259045"/>
    <xdr:sp macro="" textlink="">
      <xdr:nvSpPr>
        <xdr:cNvPr id="788" name="テキスト ボックス 787"/>
        <xdr:cNvSpPr txBox="1"/>
      </xdr:nvSpPr>
      <xdr:spPr>
        <a:xfrm>
          <a:off x="21056111" y="9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161957</xdr:rowOff>
    </xdr:from>
    <xdr:to>
      <xdr:col>29</xdr:col>
      <xdr:colOff>568325</xdr:colOff>
      <xdr:row>57</xdr:row>
      <xdr:rowOff>92107</xdr:rowOff>
    </xdr:to>
    <xdr:sp macro="" textlink="">
      <xdr:nvSpPr>
        <xdr:cNvPr id="789" name="円/楕円 788"/>
        <xdr:cNvSpPr/>
      </xdr:nvSpPr>
      <xdr:spPr>
        <a:xfrm>
          <a:off x="20383500" y="97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83234</xdr:rowOff>
    </xdr:from>
    <xdr:ext cx="534377" cy="259045"/>
    <xdr:sp macro="" textlink="">
      <xdr:nvSpPr>
        <xdr:cNvPr id="790" name="テキスト ボックス 789"/>
        <xdr:cNvSpPr txBox="1"/>
      </xdr:nvSpPr>
      <xdr:spPr>
        <a:xfrm>
          <a:off x="20167111" y="9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158338</xdr:rowOff>
    </xdr:from>
    <xdr:to>
      <xdr:col>28</xdr:col>
      <xdr:colOff>365125</xdr:colOff>
      <xdr:row>57</xdr:row>
      <xdr:rowOff>88488</xdr:rowOff>
    </xdr:to>
    <xdr:sp macro="" textlink="">
      <xdr:nvSpPr>
        <xdr:cNvPr id="791" name="円/楕円 790"/>
        <xdr:cNvSpPr/>
      </xdr:nvSpPr>
      <xdr:spPr>
        <a:xfrm>
          <a:off x="19494500" y="97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79615</xdr:rowOff>
    </xdr:from>
    <xdr:ext cx="534377" cy="259045"/>
    <xdr:sp macro="" textlink="">
      <xdr:nvSpPr>
        <xdr:cNvPr id="792" name="テキスト ボックス 791"/>
        <xdr:cNvSpPr txBox="1"/>
      </xdr:nvSpPr>
      <xdr:spPr>
        <a:xfrm>
          <a:off x="19278111" y="98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117570</xdr:rowOff>
    </xdr:from>
    <xdr:to>
      <xdr:col>27</xdr:col>
      <xdr:colOff>161925</xdr:colOff>
      <xdr:row>57</xdr:row>
      <xdr:rowOff>47720</xdr:rowOff>
    </xdr:to>
    <xdr:sp macro="" textlink="">
      <xdr:nvSpPr>
        <xdr:cNvPr id="793" name="円/楕円 792"/>
        <xdr:cNvSpPr/>
      </xdr:nvSpPr>
      <xdr:spPr>
        <a:xfrm>
          <a:off x="18605500" y="97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38847</xdr:rowOff>
    </xdr:from>
    <xdr:ext cx="534377" cy="259045"/>
    <xdr:sp macro="" textlink="">
      <xdr:nvSpPr>
        <xdr:cNvPr id="794" name="テキスト ボックス 793"/>
        <xdr:cNvSpPr txBox="1"/>
      </xdr:nvSpPr>
      <xdr:spPr>
        <a:xfrm>
          <a:off x="18389111" y="98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9" name="直線コネクタ 818"/>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20"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21" name="直線コネクタ 820"/>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2"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3" name="直線コネクタ 822"/>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83731</xdr:rowOff>
    </xdr:from>
    <xdr:to>
      <xdr:col>32</xdr:col>
      <xdr:colOff>187325</xdr:colOff>
      <xdr:row>78</xdr:row>
      <xdr:rowOff>139205</xdr:rowOff>
    </xdr:to>
    <xdr:cxnSp macro="">
      <xdr:nvCxnSpPr>
        <xdr:cNvPr id="824" name="直線コネクタ 823"/>
        <xdr:cNvCxnSpPr/>
      </xdr:nvCxnSpPr>
      <xdr:spPr>
        <a:xfrm flipV="1">
          <a:off x="21323300" y="13456831"/>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5"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6" name="フローチャート : 判断 825"/>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139205</xdr:rowOff>
    </xdr:from>
    <xdr:to>
      <xdr:col>31</xdr:col>
      <xdr:colOff>34925</xdr:colOff>
      <xdr:row>79</xdr:row>
      <xdr:rowOff>27248</xdr:rowOff>
    </xdr:to>
    <xdr:cxnSp macro="">
      <xdr:nvCxnSpPr>
        <xdr:cNvPr id="827" name="直線コネクタ 826"/>
        <xdr:cNvCxnSpPr/>
      </xdr:nvCxnSpPr>
      <xdr:spPr>
        <a:xfrm flipV="1">
          <a:off x="20434300" y="13512305"/>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8" name="フローチャート : 判断 827"/>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9" name="テキスト ボックス 828"/>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22504</xdr:rowOff>
    </xdr:from>
    <xdr:to>
      <xdr:col>29</xdr:col>
      <xdr:colOff>517525</xdr:colOff>
      <xdr:row>79</xdr:row>
      <xdr:rowOff>27248</xdr:rowOff>
    </xdr:to>
    <xdr:cxnSp macro="">
      <xdr:nvCxnSpPr>
        <xdr:cNvPr id="830" name="直線コネクタ 829"/>
        <xdr:cNvCxnSpPr/>
      </xdr:nvCxnSpPr>
      <xdr:spPr>
        <a:xfrm>
          <a:off x="19545300" y="1356705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31" name="フローチャート : 判断 830"/>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32" name="テキスト ボックス 831"/>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169399</xdr:rowOff>
    </xdr:from>
    <xdr:to>
      <xdr:col>28</xdr:col>
      <xdr:colOff>314325</xdr:colOff>
      <xdr:row>79</xdr:row>
      <xdr:rowOff>22504</xdr:rowOff>
    </xdr:to>
    <xdr:cxnSp macro="">
      <xdr:nvCxnSpPr>
        <xdr:cNvPr id="833" name="直線コネクタ 832"/>
        <xdr:cNvCxnSpPr/>
      </xdr:nvCxnSpPr>
      <xdr:spPr>
        <a:xfrm>
          <a:off x="18656300" y="13542499"/>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4" name="フローチャート : 判断 833"/>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5" name="テキスト ボックス 834"/>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6" name="フローチャート : 判断 835"/>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7" name="テキスト ボックス 836"/>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32931</xdr:rowOff>
    </xdr:from>
    <xdr:to>
      <xdr:col>32</xdr:col>
      <xdr:colOff>238125</xdr:colOff>
      <xdr:row>78</xdr:row>
      <xdr:rowOff>134531</xdr:rowOff>
    </xdr:to>
    <xdr:sp macro="" textlink="">
      <xdr:nvSpPr>
        <xdr:cNvPr id="843" name="円/楕円 842"/>
        <xdr:cNvSpPr/>
      </xdr:nvSpPr>
      <xdr:spPr>
        <a:xfrm>
          <a:off x="221107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119308</xdr:rowOff>
    </xdr:from>
    <xdr:ext cx="534377" cy="259045"/>
    <xdr:sp macro="" textlink="">
      <xdr:nvSpPr>
        <xdr:cNvPr id="844" name="繰出金該当値テキスト"/>
        <xdr:cNvSpPr txBox="1"/>
      </xdr:nvSpPr>
      <xdr:spPr>
        <a:xfrm>
          <a:off x="22212300" y="133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88405</xdr:rowOff>
    </xdr:from>
    <xdr:to>
      <xdr:col>31</xdr:col>
      <xdr:colOff>85725</xdr:colOff>
      <xdr:row>79</xdr:row>
      <xdr:rowOff>18555</xdr:rowOff>
    </xdr:to>
    <xdr:sp macro="" textlink="">
      <xdr:nvSpPr>
        <xdr:cNvPr id="845" name="円/楕円 844"/>
        <xdr:cNvSpPr/>
      </xdr:nvSpPr>
      <xdr:spPr>
        <a:xfrm>
          <a:off x="21272500" y="134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9682</xdr:rowOff>
    </xdr:from>
    <xdr:ext cx="534377" cy="259045"/>
    <xdr:sp macro="" textlink="">
      <xdr:nvSpPr>
        <xdr:cNvPr id="846" name="テキスト ボックス 845"/>
        <xdr:cNvSpPr txBox="1"/>
      </xdr:nvSpPr>
      <xdr:spPr>
        <a:xfrm>
          <a:off x="21056111" y="135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147898</xdr:rowOff>
    </xdr:from>
    <xdr:to>
      <xdr:col>29</xdr:col>
      <xdr:colOff>568325</xdr:colOff>
      <xdr:row>79</xdr:row>
      <xdr:rowOff>78048</xdr:rowOff>
    </xdr:to>
    <xdr:sp macro="" textlink="">
      <xdr:nvSpPr>
        <xdr:cNvPr id="847" name="円/楕円 846"/>
        <xdr:cNvSpPr/>
      </xdr:nvSpPr>
      <xdr:spPr>
        <a:xfrm>
          <a:off x="20383500" y="135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69175</xdr:rowOff>
    </xdr:from>
    <xdr:ext cx="534377" cy="259045"/>
    <xdr:sp macro="" textlink="">
      <xdr:nvSpPr>
        <xdr:cNvPr id="848" name="テキスト ボックス 847"/>
        <xdr:cNvSpPr txBox="1"/>
      </xdr:nvSpPr>
      <xdr:spPr>
        <a:xfrm>
          <a:off x="20167111" y="136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143154</xdr:rowOff>
    </xdr:from>
    <xdr:to>
      <xdr:col>28</xdr:col>
      <xdr:colOff>365125</xdr:colOff>
      <xdr:row>79</xdr:row>
      <xdr:rowOff>73304</xdr:rowOff>
    </xdr:to>
    <xdr:sp macro="" textlink="">
      <xdr:nvSpPr>
        <xdr:cNvPr id="849" name="円/楕円 848"/>
        <xdr:cNvSpPr/>
      </xdr:nvSpPr>
      <xdr:spPr>
        <a:xfrm>
          <a:off x="19494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64431</xdr:rowOff>
    </xdr:from>
    <xdr:ext cx="534377" cy="259045"/>
    <xdr:sp macro="" textlink="">
      <xdr:nvSpPr>
        <xdr:cNvPr id="850" name="テキスト ボックス 849"/>
        <xdr:cNvSpPr txBox="1"/>
      </xdr:nvSpPr>
      <xdr:spPr>
        <a:xfrm>
          <a:off x="19278111" y="136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118599</xdr:rowOff>
    </xdr:from>
    <xdr:to>
      <xdr:col>27</xdr:col>
      <xdr:colOff>161925</xdr:colOff>
      <xdr:row>79</xdr:row>
      <xdr:rowOff>48749</xdr:rowOff>
    </xdr:to>
    <xdr:sp macro="" textlink="">
      <xdr:nvSpPr>
        <xdr:cNvPr id="851" name="円/楕円 850"/>
        <xdr:cNvSpPr/>
      </xdr:nvSpPr>
      <xdr:spPr>
        <a:xfrm>
          <a:off x="18605500" y="13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39876</xdr:rowOff>
    </xdr:from>
    <xdr:ext cx="534377" cy="259045"/>
    <xdr:sp macro="" textlink="">
      <xdr:nvSpPr>
        <xdr:cNvPr id="852" name="テキスト ボックス 851"/>
        <xdr:cNvSpPr txBox="1"/>
      </xdr:nvSpPr>
      <xdr:spPr>
        <a:xfrm>
          <a:off x="18389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4" name="テキスト ボックス 86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5" name="直線コネクタ 86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6" name="テキスト ボックス 86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70" name="直線コネクタ 869"/>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71"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3"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4" name="直線コネクタ 873"/>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5" name="直線コネクタ 874"/>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6"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7" name="フローチャート : 判断 876"/>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8" name="直線コネクタ 877"/>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9" name="フローチャート : 判断 87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80" name="テキスト ボックス 879"/>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81" name="直線コネクタ 880"/>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2" name="フローチャート : 判断 881"/>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3" name="テキスト ボックス 882"/>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4" name="直線コネクタ 883"/>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5" name="フローチャート : 判断 884"/>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6" name="テキスト ボックス 885"/>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7" name="フローチャート : 判断 886"/>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8" name="テキスト ボックス 887"/>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4" name="円/楕円 893"/>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5"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6" name="円/楕円 895"/>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7" name="テキスト ボックス 896"/>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8" name="円/楕円 897"/>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9" name="テキスト ボックス 898"/>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900" name="円/楕円 899"/>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901" name="テキスト ボックス 900"/>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2" name="円/楕円 901"/>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3" name="テキスト ボックス 902"/>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主な構成項目である人件費は、住民一人当たり</a:t>
          </a:r>
          <a:r>
            <a:rPr kumimoji="1" lang="en-US" altLang="ja-JP" sz="1300">
              <a:latin typeface="ＭＳ Ｐゴシック"/>
            </a:rPr>
            <a:t>59,096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年度との比較では微減であるが、近年の人件費の上昇の影響等により、平成</a:t>
          </a:r>
          <a:r>
            <a:rPr kumimoji="1" lang="en-US" altLang="ja-JP" sz="1300">
              <a:latin typeface="ＭＳ Ｐゴシック"/>
            </a:rPr>
            <a:t>25</a:t>
          </a:r>
          <a:r>
            <a:rPr kumimoji="1" lang="ja-JP" altLang="en-US" sz="1300">
              <a:latin typeface="ＭＳ Ｐゴシック"/>
            </a:rPr>
            <a:t>年度以降は微増傾向にある。類似団体平均と比べると低い水準にはあるが、今後も定員管理計画に基づき、平成</a:t>
          </a:r>
          <a:r>
            <a:rPr kumimoji="1" lang="en-US" altLang="ja-JP" sz="1300">
              <a:latin typeface="ＭＳ Ｐゴシック"/>
            </a:rPr>
            <a:t>28</a:t>
          </a:r>
          <a:r>
            <a:rPr kumimoji="1" lang="ja-JP" altLang="en-US" sz="1300">
              <a:latin typeface="ＭＳ Ｐゴシック"/>
            </a:rPr>
            <a:t>年度までに、平成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111</a:t>
          </a:r>
          <a:r>
            <a:rPr kumimoji="1" lang="ja-JP" altLang="en-US" sz="1300">
              <a:latin typeface="ＭＳ Ｐゴシック"/>
            </a:rPr>
            <a:t>人（</a:t>
          </a:r>
          <a:r>
            <a:rPr kumimoji="1" lang="en-US" altLang="ja-JP" sz="1300">
              <a:latin typeface="ＭＳ Ｐゴシック"/>
            </a:rPr>
            <a:t>1.6%</a:t>
          </a:r>
          <a:r>
            <a:rPr kumimoji="1" lang="ja-JP" altLang="en-US" sz="1300">
              <a:latin typeface="ＭＳ Ｐゴシック"/>
            </a:rPr>
            <a:t>）の削減を目指す。あわせて、時間外勤務の縮減に向けた取組みを継続的に実施し、人件費の削減に努める。</a:t>
          </a:r>
        </a:p>
        <a:p>
          <a:r>
            <a:rPr kumimoji="1" lang="ja-JP" altLang="en-US" sz="1300">
              <a:latin typeface="ＭＳ Ｐゴシック"/>
            </a:rPr>
            <a:t>　また、扶助費は、住民一人当たり</a:t>
          </a:r>
          <a:r>
            <a:rPr kumimoji="1" lang="en-US" altLang="ja-JP" sz="1300">
              <a:latin typeface="ＭＳ Ｐゴシック"/>
            </a:rPr>
            <a:t>87,573</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以降、一貫して増加している。さらに、少子高齢化を背景に、今後も増加傾向は変わらないと考えられるため、類似団体平均と比べると低い水準にはあるが、健全財政の維持に努め、今後の負担の増大に備える。</a:t>
          </a:r>
        </a:p>
        <a:p>
          <a:r>
            <a:rPr kumimoji="1" lang="ja-JP" altLang="en-US" sz="1300">
              <a:latin typeface="ＭＳ Ｐゴシック"/>
            </a:rPr>
            <a:t>　さらに、普通建設事業費は住民一人当たり</a:t>
          </a:r>
          <a:r>
            <a:rPr kumimoji="1" lang="en-US" altLang="ja-JP" sz="1300">
              <a:latin typeface="ＭＳ Ｐゴシック"/>
            </a:rPr>
            <a:t>50,740</a:t>
          </a:r>
          <a:r>
            <a:rPr kumimoji="1" lang="ja-JP" altLang="en-US" sz="1300">
              <a:latin typeface="ＭＳ Ｐゴシック"/>
            </a:rPr>
            <a:t>円となっており、類似団体と比較して一人当たりコストがやや低い状況となっている。これは、新クリーンセンター整備事業の完了などを背景に、前年度比で事業費が減少したことなどによるものであるが、今後も事業の選択と集中、そして事業費の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1,270,476
1,251,043
217.43
460,291,491
449,432,080
4,959,831
250,686,986
435,170,712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424543</xdr:colOff>
      <xdr:row>13</xdr:row>
      <xdr:rowOff>120650</xdr:rowOff>
    </xdr:to>
    <xdr:sp macro="" textlink="">
      <xdr:nvSpPr>
        <xdr:cNvPr id="17" name="正方形/長方形 16"/>
        <xdr:cNvSpPr/>
      </xdr:nvSpPr>
      <xdr:spPr>
        <a:xfrm>
          <a:off x="6512832" y="1632857"/>
          <a:ext cx="32189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147320</xdr:rowOff>
    </xdr:from>
    <xdr:to>
      <xdr:col>6</xdr:col>
      <xdr:colOff>511175</xdr:colOff>
      <xdr:row>34</xdr:row>
      <xdr:rowOff>25400</xdr:rowOff>
    </xdr:to>
    <xdr:cxnSp macro="">
      <xdr:nvCxnSpPr>
        <xdr:cNvPr id="61" name="直線コネクタ 60"/>
        <xdr:cNvCxnSpPr/>
      </xdr:nvCxnSpPr>
      <xdr:spPr>
        <a:xfrm flipV="1">
          <a:off x="3797300" y="5805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25400</xdr:rowOff>
    </xdr:from>
    <xdr:to>
      <xdr:col>5</xdr:col>
      <xdr:colOff>358775</xdr:colOff>
      <xdr:row>34</xdr:row>
      <xdr:rowOff>27940</xdr:rowOff>
    </xdr:to>
    <xdr:cxnSp macro="">
      <xdr:nvCxnSpPr>
        <xdr:cNvPr id="64" name="直線コネクタ 63"/>
        <xdr:cNvCxnSpPr/>
      </xdr:nvCxnSpPr>
      <xdr:spPr>
        <a:xfrm flipV="1">
          <a:off x="2908300" y="5854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27940</xdr:rowOff>
    </xdr:from>
    <xdr:to>
      <xdr:col>4</xdr:col>
      <xdr:colOff>155575</xdr:colOff>
      <xdr:row>34</xdr:row>
      <xdr:rowOff>81280</xdr:rowOff>
    </xdr:to>
    <xdr:cxnSp macro="">
      <xdr:nvCxnSpPr>
        <xdr:cNvPr id="67" name="直線コネクタ 66"/>
        <xdr:cNvCxnSpPr/>
      </xdr:nvCxnSpPr>
      <xdr:spPr>
        <a:xfrm flipV="1">
          <a:off x="2019300" y="585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77470</xdr:rowOff>
    </xdr:from>
    <xdr:to>
      <xdr:col>2</xdr:col>
      <xdr:colOff>638175</xdr:colOff>
      <xdr:row>34</xdr:row>
      <xdr:rowOff>81280</xdr:rowOff>
    </xdr:to>
    <xdr:cxnSp macro="">
      <xdr:nvCxnSpPr>
        <xdr:cNvPr id="70" name="直線コネクタ 69"/>
        <xdr:cNvCxnSpPr/>
      </xdr:nvCxnSpPr>
      <xdr:spPr>
        <a:xfrm>
          <a:off x="1130300" y="57353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96520</xdr:rowOff>
    </xdr:from>
    <xdr:to>
      <xdr:col>6</xdr:col>
      <xdr:colOff>561975</xdr:colOff>
      <xdr:row>34</xdr:row>
      <xdr:rowOff>26670</xdr:rowOff>
    </xdr:to>
    <xdr:sp macro="" textlink="">
      <xdr:nvSpPr>
        <xdr:cNvPr id="80" name="円/楕円 79"/>
        <xdr:cNvSpPr/>
      </xdr:nvSpPr>
      <xdr:spPr>
        <a:xfrm>
          <a:off x="45847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119397</xdr:rowOff>
    </xdr:from>
    <xdr:ext cx="469744" cy="259045"/>
    <xdr:sp macro="" textlink="">
      <xdr:nvSpPr>
        <xdr:cNvPr id="81" name="議会費該当値テキスト"/>
        <xdr:cNvSpPr txBox="1"/>
      </xdr:nvSpPr>
      <xdr:spPr>
        <a:xfrm>
          <a:off x="4686300"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146050</xdr:rowOff>
    </xdr:from>
    <xdr:to>
      <xdr:col>5</xdr:col>
      <xdr:colOff>409575</xdr:colOff>
      <xdr:row>34</xdr:row>
      <xdr:rowOff>76200</xdr:rowOff>
    </xdr:to>
    <xdr:sp macro="" textlink="">
      <xdr:nvSpPr>
        <xdr:cNvPr id="82" name="円/楕円 81"/>
        <xdr:cNvSpPr/>
      </xdr:nvSpPr>
      <xdr:spPr>
        <a:xfrm>
          <a:off x="3746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92727</xdr:rowOff>
    </xdr:from>
    <xdr:ext cx="469744" cy="259045"/>
    <xdr:sp macro="" textlink="">
      <xdr:nvSpPr>
        <xdr:cNvPr id="83" name="テキスト ボックス 82"/>
        <xdr:cNvSpPr txBox="1"/>
      </xdr:nvSpPr>
      <xdr:spPr>
        <a:xfrm>
          <a:off x="3562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148590</xdr:rowOff>
    </xdr:from>
    <xdr:to>
      <xdr:col>4</xdr:col>
      <xdr:colOff>206375</xdr:colOff>
      <xdr:row>34</xdr:row>
      <xdr:rowOff>78740</xdr:rowOff>
    </xdr:to>
    <xdr:sp macro="" textlink="">
      <xdr:nvSpPr>
        <xdr:cNvPr id="84" name="円/楕円 83"/>
        <xdr:cNvSpPr/>
      </xdr:nvSpPr>
      <xdr:spPr>
        <a:xfrm>
          <a:off x="2857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95267</xdr:rowOff>
    </xdr:from>
    <xdr:ext cx="469744" cy="259045"/>
    <xdr:sp macro="" textlink="">
      <xdr:nvSpPr>
        <xdr:cNvPr id="85" name="テキスト ボックス 84"/>
        <xdr:cNvSpPr txBox="1"/>
      </xdr:nvSpPr>
      <xdr:spPr>
        <a:xfrm>
          <a:off x="2673427"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30480</xdr:rowOff>
    </xdr:from>
    <xdr:to>
      <xdr:col>3</xdr:col>
      <xdr:colOff>3175</xdr:colOff>
      <xdr:row>34</xdr:row>
      <xdr:rowOff>132080</xdr:rowOff>
    </xdr:to>
    <xdr:sp macro="" textlink="">
      <xdr:nvSpPr>
        <xdr:cNvPr id="86" name="円/楕円 85"/>
        <xdr:cNvSpPr/>
      </xdr:nvSpPr>
      <xdr:spPr>
        <a:xfrm>
          <a:off x="1968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148607</xdr:rowOff>
    </xdr:from>
    <xdr:ext cx="469744" cy="259045"/>
    <xdr:sp macro="" textlink="">
      <xdr:nvSpPr>
        <xdr:cNvPr id="87" name="テキスト ボックス 86"/>
        <xdr:cNvSpPr txBox="1"/>
      </xdr:nvSpPr>
      <xdr:spPr>
        <a:xfrm>
          <a:off x="1784427"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26670</xdr:rowOff>
    </xdr:from>
    <xdr:to>
      <xdr:col>1</xdr:col>
      <xdr:colOff>485775</xdr:colOff>
      <xdr:row>33</xdr:row>
      <xdr:rowOff>128270</xdr:rowOff>
    </xdr:to>
    <xdr:sp macro="" textlink="">
      <xdr:nvSpPr>
        <xdr:cNvPr id="88" name="円/楕円 87"/>
        <xdr:cNvSpPr/>
      </xdr:nvSpPr>
      <xdr:spPr>
        <a:xfrm>
          <a:off x="1079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144797</xdr:rowOff>
    </xdr:from>
    <xdr:ext cx="469744" cy="259045"/>
    <xdr:sp macro="" textlink="">
      <xdr:nvSpPr>
        <xdr:cNvPr id="89" name="テキスト ボックス 88"/>
        <xdr:cNvSpPr txBox="1"/>
      </xdr:nvSpPr>
      <xdr:spPr>
        <a:xfrm>
          <a:off x="895427"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99466</xdr:rowOff>
    </xdr:from>
    <xdr:to>
      <xdr:col>6</xdr:col>
      <xdr:colOff>511175</xdr:colOff>
      <xdr:row>56</xdr:row>
      <xdr:rowOff>124993</xdr:rowOff>
    </xdr:to>
    <xdr:cxnSp macro="">
      <xdr:nvCxnSpPr>
        <xdr:cNvPr id="119" name="直線コネクタ 118"/>
        <xdr:cNvCxnSpPr/>
      </xdr:nvCxnSpPr>
      <xdr:spPr>
        <a:xfrm flipV="1">
          <a:off x="3797300" y="9700666"/>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56947</xdr:rowOff>
    </xdr:from>
    <xdr:to>
      <xdr:col>5</xdr:col>
      <xdr:colOff>358775</xdr:colOff>
      <xdr:row>56</xdr:row>
      <xdr:rowOff>124993</xdr:rowOff>
    </xdr:to>
    <xdr:cxnSp macro="">
      <xdr:nvCxnSpPr>
        <xdr:cNvPr id="122" name="直線コネクタ 121"/>
        <xdr:cNvCxnSpPr/>
      </xdr:nvCxnSpPr>
      <xdr:spPr>
        <a:xfrm>
          <a:off x="2908300" y="9658147"/>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56947</xdr:rowOff>
    </xdr:from>
    <xdr:to>
      <xdr:col>4</xdr:col>
      <xdr:colOff>155575</xdr:colOff>
      <xdr:row>57</xdr:row>
      <xdr:rowOff>23990</xdr:rowOff>
    </xdr:to>
    <xdr:cxnSp macro="">
      <xdr:nvCxnSpPr>
        <xdr:cNvPr id="125" name="直線コネクタ 124"/>
        <xdr:cNvCxnSpPr/>
      </xdr:nvCxnSpPr>
      <xdr:spPr>
        <a:xfrm flipV="1">
          <a:off x="2019300" y="9658147"/>
          <a:ext cx="889000" cy="1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8712</xdr:rowOff>
    </xdr:from>
    <xdr:to>
      <xdr:col>2</xdr:col>
      <xdr:colOff>638175</xdr:colOff>
      <xdr:row>57</xdr:row>
      <xdr:rowOff>23990</xdr:rowOff>
    </xdr:to>
    <xdr:cxnSp macro="">
      <xdr:nvCxnSpPr>
        <xdr:cNvPr id="128" name="直線コネクタ 127"/>
        <xdr:cNvCxnSpPr/>
      </xdr:nvCxnSpPr>
      <xdr:spPr>
        <a:xfrm>
          <a:off x="1130300" y="9781362"/>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48666</xdr:rowOff>
    </xdr:from>
    <xdr:to>
      <xdr:col>6</xdr:col>
      <xdr:colOff>561975</xdr:colOff>
      <xdr:row>56</xdr:row>
      <xdr:rowOff>150266</xdr:rowOff>
    </xdr:to>
    <xdr:sp macro="" textlink="">
      <xdr:nvSpPr>
        <xdr:cNvPr id="138" name="円/楕円 137"/>
        <xdr:cNvSpPr/>
      </xdr:nvSpPr>
      <xdr:spPr>
        <a:xfrm>
          <a:off x="45847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27093</xdr:rowOff>
    </xdr:from>
    <xdr:ext cx="534377" cy="259045"/>
    <xdr:sp macro="" textlink="">
      <xdr:nvSpPr>
        <xdr:cNvPr id="139" name="総務費該当値テキスト"/>
        <xdr:cNvSpPr txBox="1"/>
      </xdr:nvSpPr>
      <xdr:spPr>
        <a:xfrm>
          <a:off x="4686300"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74193</xdr:rowOff>
    </xdr:from>
    <xdr:to>
      <xdr:col>5</xdr:col>
      <xdr:colOff>409575</xdr:colOff>
      <xdr:row>57</xdr:row>
      <xdr:rowOff>4343</xdr:rowOff>
    </xdr:to>
    <xdr:sp macro="" textlink="">
      <xdr:nvSpPr>
        <xdr:cNvPr id="140" name="円/楕円 139"/>
        <xdr:cNvSpPr/>
      </xdr:nvSpPr>
      <xdr:spPr>
        <a:xfrm>
          <a:off x="3746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166920</xdr:rowOff>
    </xdr:from>
    <xdr:ext cx="534377" cy="259045"/>
    <xdr:sp macro="" textlink="">
      <xdr:nvSpPr>
        <xdr:cNvPr id="141" name="テキスト ボックス 140"/>
        <xdr:cNvSpPr txBox="1"/>
      </xdr:nvSpPr>
      <xdr:spPr>
        <a:xfrm>
          <a:off x="3530111" y="97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6147</xdr:rowOff>
    </xdr:from>
    <xdr:to>
      <xdr:col>4</xdr:col>
      <xdr:colOff>206375</xdr:colOff>
      <xdr:row>56</xdr:row>
      <xdr:rowOff>107747</xdr:rowOff>
    </xdr:to>
    <xdr:sp macro="" textlink="">
      <xdr:nvSpPr>
        <xdr:cNvPr id="142" name="円/楕円 141"/>
        <xdr:cNvSpPr/>
      </xdr:nvSpPr>
      <xdr:spPr>
        <a:xfrm>
          <a:off x="2857500" y="9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98874</xdr:rowOff>
    </xdr:from>
    <xdr:ext cx="534377" cy="259045"/>
    <xdr:sp macro="" textlink="">
      <xdr:nvSpPr>
        <xdr:cNvPr id="143" name="テキスト ボックス 142"/>
        <xdr:cNvSpPr txBox="1"/>
      </xdr:nvSpPr>
      <xdr:spPr>
        <a:xfrm>
          <a:off x="2641111" y="97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144640</xdr:rowOff>
    </xdr:from>
    <xdr:to>
      <xdr:col>3</xdr:col>
      <xdr:colOff>3175</xdr:colOff>
      <xdr:row>57</xdr:row>
      <xdr:rowOff>74790</xdr:rowOff>
    </xdr:to>
    <xdr:sp macro="" textlink="">
      <xdr:nvSpPr>
        <xdr:cNvPr id="144" name="円/楕円 143"/>
        <xdr:cNvSpPr/>
      </xdr:nvSpPr>
      <xdr:spPr>
        <a:xfrm>
          <a:off x="1968500" y="97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65917</xdr:rowOff>
    </xdr:from>
    <xdr:ext cx="534377" cy="259045"/>
    <xdr:sp macro="" textlink="">
      <xdr:nvSpPr>
        <xdr:cNvPr id="145" name="テキスト ボックス 144"/>
        <xdr:cNvSpPr txBox="1"/>
      </xdr:nvSpPr>
      <xdr:spPr>
        <a:xfrm>
          <a:off x="1752111" y="98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129362</xdr:rowOff>
    </xdr:from>
    <xdr:to>
      <xdr:col>1</xdr:col>
      <xdr:colOff>485775</xdr:colOff>
      <xdr:row>57</xdr:row>
      <xdr:rowOff>59512</xdr:rowOff>
    </xdr:to>
    <xdr:sp macro="" textlink="">
      <xdr:nvSpPr>
        <xdr:cNvPr id="146" name="円/楕円 145"/>
        <xdr:cNvSpPr/>
      </xdr:nvSpPr>
      <xdr:spPr>
        <a:xfrm>
          <a:off x="10795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50639</xdr:rowOff>
    </xdr:from>
    <xdr:ext cx="534377" cy="259045"/>
    <xdr:sp macro="" textlink="">
      <xdr:nvSpPr>
        <xdr:cNvPr id="147" name="テキスト ボックス 146"/>
        <xdr:cNvSpPr txBox="1"/>
      </xdr:nvSpPr>
      <xdr:spPr>
        <a:xfrm>
          <a:off x="863111"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93142</xdr:rowOff>
    </xdr:from>
    <xdr:to>
      <xdr:col>6</xdr:col>
      <xdr:colOff>511175</xdr:colOff>
      <xdr:row>78</xdr:row>
      <xdr:rowOff>158859</xdr:rowOff>
    </xdr:to>
    <xdr:cxnSp macro="">
      <xdr:nvCxnSpPr>
        <xdr:cNvPr id="179" name="直線コネクタ 178"/>
        <xdr:cNvCxnSpPr/>
      </xdr:nvCxnSpPr>
      <xdr:spPr>
        <a:xfrm flipV="1">
          <a:off x="3797300" y="13466242"/>
          <a:ext cx="8382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158859</xdr:rowOff>
    </xdr:from>
    <xdr:to>
      <xdr:col>5</xdr:col>
      <xdr:colOff>358775</xdr:colOff>
      <xdr:row>79</xdr:row>
      <xdr:rowOff>84737</xdr:rowOff>
    </xdr:to>
    <xdr:cxnSp macro="">
      <xdr:nvCxnSpPr>
        <xdr:cNvPr id="182" name="直線コネクタ 181"/>
        <xdr:cNvCxnSpPr/>
      </xdr:nvCxnSpPr>
      <xdr:spPr>
        <a:xfrm flipV="1">
          <a:off x="2908300" y="13531959"/>
          <a:ext cx="889000" cy="9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73482</xdr:rowOff>
    </xdr:from>
    <xdr:to>
      <xdr:col>4</xdr:col>
      <xdr:colOff>155575</xdr:colOff>
      <xdr:row>79</xdr:row>
      <xdr:rowOff>84737</xdr:rowOff>
    </xdr:to>
    <xdr:cxnSp macro="">
      <xdr:nvCxnSpPr>
        <xdr:cNvPr id="185" name="直線コネクタ 184"/>
        <xdr:cNvCxnSpPr/>
      </xdr:nvCxnSpPr>
      <xdr:spPr>
        <a:xfrm>
          <a:off x="2019300" y="1361803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66342</xdr:rowOff>
    </xdr:from>
    <xdr:to>
      <xdr:col>2</xdr:col>
      <xdr:colOff>638175</xdr:colOff>
      <xdr:row>79</xdr:row>
      <xdr:rowOff>73482</xdr:rowOff>
    </xdr:to>
    <xdr:cxnSp macro="">
      <xdr:nvCxnSpPr>
        <xdr:cNvPr id="188" name="直線コネクタ 187"/>
        <xdr:cNvCxnSpPr/>
      </xdr:nvCxnSpPr>
      <xdr:spPr>
        <a:xfrm>
          <a:off x="1130300" y="13610892"/>
          <a:ext cx="8890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42342</xdr:rowOff>
    </xdr:from>
    <xdr:to>
      <xdr:col>6</xdr:col>
      <xdr:colOff>561975</xdr:colOff>
      <xdr:row>78</xdr:row>
      <xdr:rowOff>143942</xdr:rowOff>
    </xdr:to>
    <xdr:sp macro="" textlink="">
      <xdr:nvSpPr>
        <xdr:cNvPr id="198" name="円/楕円 197"/>
        <xdr:cNvSpPr/>
      </xdr:nvSpPr>
      <xdr:spPr>
        <a:xfrm>
          <a:off x="45847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20769</xdr:rowOff>
    </xdr:from>
    <xdr:ext cx="599010" cy="259045"/>
    <xdr:sp macro="" textlink="">
      <xdr:nvSpPr>
        <xdr:cNvPr id="199" name="民生費該当値テキスト"/>
        <xdr:cNvSpPr txBox="1"/>
      </xdr:nvSpPr>
      <xdr:spPr>
        <a:xfrm>
          <a:off x="4686300" y="133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108059</xdr:rowOff>
    </xdr:from>
    <xdr:to>
      <xdr:col>5</xdr:col>
      <xdr:colOff>409575</xdr:colOff>
      <xdr:row>79</xdr:row>
      <xdr:rowOff>38209</xdr:rowOff>
    </xdr:to>
    <xdr:sp macro="" textlink="">
      <xdr:nvSpPr>
        <xdr:cNvPr id="200" name="円/楕円 199"/>
        <xdr:cNvSpPr/>
      </xdr:nvSpPr>
      <xdr:spPr>
        <a:xfrm>
          <a:off x="3746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29336</xdr:rowOff>
    </xdr:from>
    <xdr:ext cx="599010" cy="259045"/>
    <xdr:sp macro="" textlink="">
      <xdr:nvSpPr>
        <xdr:cNvPr id="201" name="テキスト ボックス 200"/>
        <xdr:cNvSpPr txBox="1"/>
      </xdr:nvSpPr>
      <xdr:spPr>
        <a:xfrm>
          <a:off x="3497794" y="1357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33937</xdr:rowOff>
    </xdr:from>
    <xdr:to>
      <xdr:col>4</xdr:col>
      <xdr:colOff>206375</xdr:colOff>
      <xdr:row>79</xdr:row>
      <xdr:rowOff>135537</xdr:rowOff>
    </xdr:to>
    <xdr:sp macro="" textlink="">
      <xdr:nvSpPr>
        <xdr:cNvPr id="202" name="円/楕円 201"/>
        <xdr:cNvSpPr/>
      </xdr:nvSpPr>
      <xdr:spPr>
        <a:xfrm>
          <a:off x="2857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126664</xdr:rowOff>
    </xdr:from>
    <xdr:ext cx="599010" cy="259045"/>
    <xdr:sp macro="" textlink="">
      <xdr:nvSpPr>
        <xdr:cNvPr id="203" name="テキスト ボックス 202"/>
        <xdr:cNvSpPr txBox="1"/>
      </xdr:nvSpPr>
      <xdr:spPr>
        <a:xfrm>
          <a:off x="2608794" y="136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22682</xdr:rowOff>
    </xdr:from>
    <xdr:to>
      <xdr:col>3</xdr:col>
      <xdr:colOff>3175</xdr:colOff>
      <xdr:row>79</xdr:row>
      <xdr:rowOff>124282</xdr:rowOff>
    </xdr:to>
    <xdr:sp macro="" textlink="">
      <xdr:nvSpPr>
        <xdr:cNvPr id="204" name="円/楕円 203"/>
        <xdr:cNvSpPr/>
      </xdr:nvSpPr>
      <xdr:spPr>
        <a:xfrm>
          <a:off x="1968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115409</xdr:rowOff>
    </xdr:from>
    <xdr:ext cx="599010" cy="259045"/>
    <xdr:sp macro="" textlink="">
      <xdr:nvSpPr>
        <xdr:cNvPr id="205" name="テキスト ボックス 204"/>
        <xdr:cNvSpPr txBox="1"/>
      </xdr:nvSpPr>
      <xdr:spPr>
        <a:xfrm>
          <a:off x="1719794" y="136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15542</xdr:rowOff>
    </xdr:from>
    <xdr:to>
      <xdr:col>1</xdr:col>
      <xdr:colOff>485775</xdr:colOff>
      <xdr:row>79</xdr:row>
      <xdr:rowOff>117142</xdr:rowOff>
    </xdr:to>
    <xdr:sp macro="" textlink="">
      <xdr:nvSpPr>
        <xdr:cNvPr id="206" name="円/楕円 205"/>
        <xdr:cNvSpPr/>
      </xdr:nvSpPr>
      <xdr:spPr>
        <a:xfrm>
          <a:off x="1079500" y="135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108269</xdr:rowOff>
    </xdr:from>
    <xdr:ext cx="599010" cy="259045"/>
    <xdr:sp macro="" textlink="">
      <xdr:nvSpPr>
        <xdr:cNvPr id="207" name="テキスト ボックス 206"/>
        <xdr:cNvSpPr txBox="1"/>
      </xdr:nvSpPr>
      <xdr:spPr>
        <a:xfrm>
          <a:off x="830794" y="1365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142063</xdr:rowOff>
    </xdr:from>
    <xdr:to>
      <xdr:col>6</xdr:col>
      <xdr:colOff>511175</xdr:colOff>
      <xdr:row>97</xdr:row>
      <xdr:rowOff>80302</xdr:rowOff>
    </xdr:to>
    <xdr:cxnSp macro="">
      <xdr:nvCxnSpPr>
        <xdr:cNvPr id="237" name="直線コネクタ 236"/>
        <xdr:cNvCxnSpPr/>
      </xdr:nvCxnSpPr>
      <xdr:spPr>
        <a:xfrm>
          <a:off x="3797300" y="16258363"/>
          <a:ext cx="838200" cy="4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142063</xdr:rowOff>
    </xdr:from>
    <xdr:to>
      <xdr:col>5</xdr:col>
      <xdr:colOff>358775</xdr:colOff>
      <xdr:row>96</xdr:row>
      <xdr:rowOff>19075</xdr:rowOff>
    </xdr:to>
    <xdr:cxnSp macro="">
      <xdr:nvCxnSpPr>
        <xdr:cNvPr id="240" name="直線コネクタ 239"/>
        <xdr:cNvCxnSpPr/>
      </xdr:nvCxnSpPr>
      <xdr:spPr>
        <a:xfrm flipV="1">
          <a:off x="2908300" y="16258363"/>
          <a:ext cx="889000" cy="2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19075</xdr:rowOff>
    </xdr:from>
    <xdr:to>
      <xdr:col>4</xdr:col>
      <xdr:colOff>155575</xdr:colOff>
      <xdr:row>97</xdr:row>
      <xdr:rowOff>4026</xdr:rowOff>
    </xdr:to>
    <xdr:cxnSp macro="">
      <xdr:nvCxnSpPr>
        <xdr:cNvPr id="243" name="直線コネクタ 242"/>
        <xdr:cNvCxnSpPr/>
      </xdr:nvCxnSpPr>
      <xdr:spPr>
        <a:xfrm flipV="1">
          <a:off x="2019300" y="16478275"/>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4026</xdr:rowOff>
    </xdr:from>
    <xdr:to>
      <xdr:col>2</xdr:col>
      <xdr:colOff>638175</xdr:colOff>
      <xdr:row>97</xdr:row>
      <xdr:rowOff>49594</xdr:rowOff>
    </xdr:to>
    <xdr:cxnSp macro="">
      <xdr:nvCxnSpPr>
        <xdr:cNvPr id="246" name="直線コネクタ 245"/>
        <xdr:cNvCxnSpPr/>
      </xdr:nvCxnSpPr>
      <xdr:spPr>
        <a:xfrm flipV="1">
          <a:off x="1130300" y="1663467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29502</xdr:rowOff>
    </xdr:from>
    <xdr:to>
      <xdr:col>6</xdr:col>
      <xdr:colOff>561975</xdr:colOff>
      <xdr:row>97</xdr:row>
      <xdr:rowOff>131102</xdr:rowOff>
    </xdr:to>
    <xdr:sp macro="" textlink="">
      <xdr:nvSpPr>
        <xdr:cNvPr id="256" name="円/楕円 255"/>
        <xdr:cNvSpPr/>
      </xdr:nvSpPr>
      <xdr:spPr>
        <a:xfrm>
          <a:off x="45847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7929</xdr:rowOff>
    </xdr:from>
    <xdr:ext cx="534377" cy="259045"/>
    <xdr:sp macro="" textlink="">
      <xdr:nvSpPr>
        <xdr:cNvPr id="257" name="衛生費該当値テキスト"/>
        <xdr:cNvSpPr txBox="1"/>
      </xdr:nvSpPr>
      <xdr:spPr>
        <a:xfrm>
          <a:off x="4686300" y="166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91263</xdr:rowOff>
    </xdr:from>
    <xdr:to>
      <xdr:col>5</xdr:col>
      <xdr:colOff>409575</xdr:colOff>
      <xdr:row>95</xdr:row>
      <xdr:rowOff>21413</xdr:rowOff>
    </xdr:to>
    <xdr:sp macro="" textlink="">
      <xdr:nvSpPr>
        <xdr:cNvPr id="258" name="円/楕円 257"/>
        <xdr:cNvSpPr/>
      </xdr:nvSpPr>
      <xdr:spPr>
        <a:xfrm>
          <a:off x="3746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37940</xdr:rowOff>
    </xdr:from>
    <xdr:ext cx="534377" cy="259045"/>
    <xdr:sp macro="" textlink="">
      <xdr:nvSpPr>
        <xdr:cNvPr id="259" name="テキスト ボックス 258"/>
        <xdr:cNvSpPr txBox="1"/>
      </xdr:nvSpPr>
      <xdr:spPr>
        <a:xfrm>
          <a:off x="3530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139725</xdr:rowOff>
    </xdr:from>
    <xdr:to>
      <xdr:col>4</xdr:col>
      <xdr:colOff>206375</xdr:colOff>
      <xdr:row>96</xdr:row>
      <xdr:rowOff>69875</xdr:rowOff>
    </xdr:to>
    <xdr:sp macro="" textlink="">
      <xdr:nvSpPr>
        <xdr:cNvPr id="260" name="円/楕円 259"/>
        <xdr:cNvSpPr/>
      </xdr:nvSpPr>
      <xdr:spPr>
        <a:xfrm>
          <a:off x="2857500" y="164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86402</xdr:rowOff>
    </xdr:from>
    <xdr:ext cx="534377" cy="259045"/>
    <xdr:sp macro="" textlink="">
      <xdr:nvSpPr>
        <xdr:cNvPr id="261" name="テキスト ボックス 260"/>
        <xdr:cNvSpPr txBox="1"/>
      </xdr:nvSpPr>
      <xdr:spPr>
        <a:xfrm>
          <a:off x="2641111" y="162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124676</xdr:rowOff>
    </xdr:from>
    <xdr:to>
      <xdr:col>3</xdr:col>
      <xdr:colOff>3175</xdr:colOff>
      <xdr:row>97</xdr:row>
      <xdr:rowOff>54826</xdr:rowOff>
    </xdr:to>
    <xdr:sp macro="" textlink="">
      <xdr:nvSpPr>
        <xdr:cNvPr id="262" name="円/楕円 261"/>
        <xdr:cNvSpPr/>
      </xdr:nvSpPr>
      <xdr:spPr>
        <a:xfrm>
          <a:off x="1968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45953</xdr:rowOff>
    </xdr:from>
    <xdr:ext cx="534377" cy="259045"/>
    <xdr:sp macro="" textlink="">
      <xdr:nvSpPr>
        <xdr:cNvPr id="263" name="テキスト ボックス 262"/>
        <xdr:cNvSpPr txBox="1"/>
      </xdr:nvSpPr>
      <xdr:spPr>
        <a:xfrm>
          <a:off x="1752111" y="166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170244</xdr:rowOff>
    </xdr:from>
    <xdr:to>
      <xdr:col>1</xdr:col>
      <xdr:colOff>485775</xdr:colOff>
      <xdr:row>97</xdr:row>
      <xdr:rowOff>100394</xdr:rowOff>
    </xdr:to>
    <xdr:sp macro="" textlink="">
      <xdr:nvSpPr>
        <xdr:cNvPr id="264" name="円/楕円 263"/>
        <xdr:cNvSpPr/>
      </xdr:nvSpPr>
      <xdr:spPr>
        <a:xfrm>
          <a:off x="10795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91521</xdr:rowOff>
    </xdr:from>
    <xdr:ext cx="534377" cy="259045"/>
    <xdr:sp macro="" textlink="">
      <xdr:nvSpPr>
        <xdr:cNvPr id="265" name="テキスト ボックス 264"/>
        <xdr:cNvSpPr txBox="1"/>
      </xdr:nvSpPr>
      <xdr:spPr>
        <a:xfrm>
          <a:off x="863111" y="167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72644</xdr:rowOff>
    </xdr:from>
    <xdr:to>
      <xdr:col>15</xdr:col>
      <xdr:colOff>180975</xdr:colOff>
      <xdr:row>37</xdr:row>
      <xdr:rowOff>151892</xdr:rowOff>
    </xdr:to>
    <xdr:cxnSp macro="">
      <xdr:nvCxnSpPr>
        <xdr:cNvPr id="294" name="直線コネクタ 293"/>
        <xdr:cNvCxnSpPr/>
      </xdr:nvCxnSpPr>
      <xdr:spPr>
        <a:xfrm>
          <a:off x="9639300" y="6416294"/>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65024</xdr:rowOff>
    </xdr:from>
    <xdr:to>
      <xdr:col>14</xdr:col>
      <xdr:colOff>28575</xdr:colOff>
      <xdr:row>37</xdr:row>
      <xdr:rowOff>72644</xdr:rowOff>
    </xdr:to>
    <xdr:cxnSp macro="">
      <xdr:nvCxnSpPr>
        <xdr:cNvPr id="297" name="直線コネクタ 296"/>
        <xdr:cNvCxnSpPr/>
      </xdr:nvCxnSpPr>
      <xdr:spPr>
        <a:xfrm>
          <a:off x="8750300" y="64086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19304</xdr:rowOff>
    </xdr:from>
    <xdr:to>
      <xdr:col>12</xdr:col>
      <xdr:colOff>511175</xdr:colOff>
      <xdr:row>37</xdr:row>
      <xdr:rowOff>65024</xdr:rowOff>
    </xdr:to>
    <xdr:cxnSp macro="">
      <xdr:nvCxnSpPr>
        <xdr:cNvPr id="300" name="直線コネクタ 299"/>
        <xdr:cNvCxnSpPr/>
      </xdr:nvCxnSpPr>
      <xdr:spPr>
        <a:xfrm>
          <a:off x="7861300" y="63629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70358</xdr:rowOff>
    </xdr:from>
    <xdr:to>
      <xdr:col>11</xdr:col>
      <xdr:colOff>307975</xdr:colOff>
      <xdr:row>37</xdr:row>
      <xdr:rowOff>19304</xdr:rowOff>
    </xdr:to>
    <xdr:cxnSp macro="">
      <xdr:nvCxnSpPr>
        <xdr:cNvPr id="303" name="直線コネクタ 302"/>
        <xdr:cNvCxnSpPr/>
      </xdr:nvCxnSpPr>
      <xdr:spPr>
        <a:xfrm>
          <a:off x="6972300" y="624255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101092</xdr:rowOff>
    </xdr:from>
    <xdr:to>
      <xdr:col>15</xdr:col>
      <xdr:colOff>231775</xdr:colOff>
      <xdr:row>38</xdr:row>
      <xdr:rowOff>31242</xdr:rowOff>
    </xdr:to>
    <xdr:sp macro="" textlink="">
      <xdr:nvSpPr>
        <xdr:cNvPr id="313" name="円/楕円 312"/>
        <xdr:cNvSpPr/>
      </xdr:nvSpPr>
      <xdr:spPr>
        <a:xfrm>
          <a:off x="104267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79519</xdr:rowOff>
    </xdr:from>
    <xdr:ext cx="378565" cy="259045"/>
    <xdr:sp macro="" textlink="">
      <xdr:nvSpPr>
        <xdr:cNvPr id="314" name="労働費該当値テキスト"/>
        <xdr:cNvSpPr txBox="1"/>
      </xdr:nvSpPr>
      <xdr:spPr>
        <a:xfrm>
          <a:off x="10528300"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21844</xdr:rowOff>
    </xdr:from>
    <xdr:to>
      <xdr:col>14</xdr:col>
      <xdr:colOff>79375</xdr:colOff>
      <xdr:row>37</xdr:row>
      <xdr:rowOff>123444</xdr:rowOff>
    </xdr:to>
    <xdr:sp macro="" textlink="">
      <xdr:nvSpPr>
        <xdr:cNvPr id="315" name="円/楕円 314"/>
        <xdr:cNvSpPr/>
      </xdr:nvSpPr>
      <xdr:spPr>
        <a:xfrm>
          <a:off x="9588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114571</xdr:rowOff>
    </xdr:from>
    <xdr:ext cx="378565" cy="259045"/>
    <xdr:sp macro="" textlink="">
      <xdr:nvSpPr>
        <xdr:cNvPr id="316" name="テキスト ボックス 315"/>
        <xdr:cNvSpPr txBox="1"/>
      </xdr:nvSpPr>
      <xdr:spPr>
        <a:xfrm>
          <a:off x="9450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14224</xdr:rowOff>
    </xdr:from>
    <xdr:to>
      <xdr:col>12</xdr:col>
      <xdr:colOff>561975</xdr:colOff>
      <xdr:row>37</xdr:row>
      <xdr:rowOff>115824</xdr:rowOff>
    </xdr:to>
    <xdr:sp macro="" textlink="">
      <xdr:nvSpPr>
        <xdr:cNvPr id="317" name="円/楕円 316"/>
        <xdr:cNvSpPr/>
      </xdr:nvSpPr>
      <xdr:spPr>
        <a:xfrm>
          <a:off x="8699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106951</xdr:rowOff>
    </xdr:from>
    <xdr:ext cx="378565" cy="259045"/>
    <xdr:sp macro="" textlink="">
      <xdr:nvSpPr>
        <xdr:cNvPr id="318" name="テキスト ボックス 317"/>
        <xdr:cNvSpPr txBox="1"/>
      </xdr:nvSpPr>
      <xdr:spPr>
        <a:xfrm>
          <a:off x="8561017" y="6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139954</xdr:rowOff>
    </xdr:from>
    <xdr:to>
      <xdr:col>11</xdr:col>
      <xdr:colOff>358775</xdr:colOff>
      <xdr:row>37</xdr:row>
      <xdr:rowOff>70104</xdr:rowOff>
    </xdr:to>
    <xdr:sp macro="" textlink="">
      <xdr:nvSpPr>
        <xdr:cNvPr id="319" name="円/楕円 318"/>
        <xdr:cNvSpPr/>
      </xdr:nvSpPr>
      <xdr:spPr>
        <a:xfrm>
          <a:off x="7810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61231</xdr:rowOff>
    </xdr:from>
    <xdr:ext cx="378565" cy="259045"/>
    <xdr:sp macro="" textlink="">
      <xdr:nvSpPr>
        <xdr:cNvPr id="320" name="テキスト ボックス 319"/>
        <xdr:cNvSpPr txBox="1"/>
      </xdr:nvSpPr>
      <xdr:spPr>
        <a:xfrm>
          <a:off x="7672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19558</xdr:rowOff>
    </xdr:from>
    <xdr:to>
      <xdr:col>10</xdr:col>
      <xdr:colOff>155575</xdr:colOff>
      <xdr:row>36</xdr:row>
      <xdr:rowOff>121158</xdr:rowOff>
    </xdr:to>
    <xdr:sp macro="" textlink="">
      <xdr:nvSpPr>
        <xdr:cNvPr id="321" name="円/楕円 320"/>
        <xdr:cNvSpPr/>
      </xdr:nvSpPr>
      <xdr:spPr>
        <a:xfrm>
          <a:off x="6921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112285</xdr:rowOff>
    </xdr:from>
    <xdr:ext cx="378565" cy="259045"/>
    <xdr:sp macro="" textlink="">
      <xdr:nvSpPr>
        <xdr:cNvPr id="322" name="テキスト ボックス 321"/>
        <xdr:cNvSpPr txBox="1"/>
      </xdr:nvSpPr>
      <xdr:spPr>
        <a:xfrm>
          <a:off x="6783017" y="628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86469</xdr:rowOff>
    </xdr:from>
    <xdr:to>
      <xdr:col>15</xdr:col>
      <xdr:colOff>180975</xdr:colOff>
      <xdr:row>58</xdr:row>
      <xdr:rowOff>96429</xdr:rowOff>
    </xdr:to>
    <xdr:cxnSp macro="">
      <xdr:nvCxnSpPr>
        <xdr:cNvPr id="353" name="直線コネクタ 352"/>
        <xdr:cNvCxnSpPr/>
      </xdr:nvCxnSpPr>
      <xdr:spPr>
        <a:xfrm>
          <a:off x="9639300" y="10030569"/>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86469</xdr:rowOff>
    </xdr:from>
    <xdr:to>
      <xdr:col>14</xdr:col>
      <xdr:colOff>28575</xdr:colOff>
      <xdr:row>58</xdr:row>
      <xdr:rowOff>121248</xdr:rowOff>
    </xdr:to>
    <xdr:cxnSp macro="">
      <xdr:nvCxnSpPr>
        <xdr:cNvPr id="356" name="直線コネクタ 355"/>
        <xdr:cNvCxnSpPr/>
      </xdr:nvCxnSpPr>
      <xdr:spPr>
        <a:xfrm flipV="1">
          <a:off x="8750300" y="10030569"/>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120759</xdr:rowOff>
    </xdr:from>
    <xdr:to>
      <xdr:col>12</xdr:col>
      <xdr:colOff>511175</xdr:colOff>
      <xdr:row>58</xdr:row>
      <xdr:rowOff>121248</xdr:rowOff>
    </xdr:to>
    <xdr:cxnSp macro="">
      <xdr:nvCxnSpPr>
        <xdr:cNvPr id="359" name="直線コネクタ 358"/>
        <xdr:cNvCxnSpPr/>
      </xdr:nvCxnSpPr>
      <xdr:spPr>
        <a:xfrm>
          <a:off x="7861300" y="1006485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99858</xdr:rowOff>
    </xdr:from>
    <xdr:to>
      <xdr:col>11</xdr:col>
      <xdr:colOff>307975</xdr:colOff>
      <xdr:row>58</xdr:row>
      <xdr:rowOff>120759</xdr:rowOff>
    </xdr:to>
    <xdr:cxnSp macro="">
      <xdr:nvCxnSpPr>
        <xdr:cNvPr id="362" name="直線コネクタ 361"/>
        <xdr:cNvCxnSpPr/>
      </xdr:nvCxnSpPr>
      <xdr:spPr>
        <a:xfrm>
          <a:off x="6972300" y="1004395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45629</xdr:rowOff>
    </xdr:from>
    <xdr:to>
      <xdr:col>15</xdr:col>
      <xdr:colOff>231775</xdr:colOff>
      <xdr:row>58</xdr:row>
      <xdr:rowOff>147229</xdr:rowOff>
    </xdr:to>
    <xdr:sp macro="" textlink="">
      <xdr:nvSpPr>
        <xdr:cNvPr id="372" name="円/楕円 371"/>
        <xdr:cNvSpPr/>
      </xdr:nvSpPr>
      <xdr:spPr>
        <a:xfrm>
          <a:off x="104267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24056</xdr:rowOff>
    </xdr:from>
    <xdr:ext cx="469744" cy="259045"/>
    <xdr:sp macro="" textlink="">
      <xdr:nvSpPr>
        <xdr:cNvPr id="373" name="農林水産業費該当値テキスト"/>
        <xdr:cNvSpPr txBox="1"/>
      </xdr:nvSpPr>
      <xdr:spPr>
        <a:xfrm>
          <a:off x="10528300" y="996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35669</xdr:rowOff>
    </xdr:from>
    <xdr:to>
      <xdr:col>14</xdr:col>
      <xdr:colOff>79375</xdr:colOff>
      <xdr:row>58</xdr:row>
      <xdr:rowOff>137269</xdr:rowOff>
    </xdr:to>
    <xdr:sp macro="" textlink="">
      <xdr:nvSpPr>
        <xdr:cNvPr id="374" name="円/楕円 373"/>
        <xdr:cNvSpPr/>
      </xdr:nvSpPr>
      <xdr:spPr>
        <a:xfrm>
          <a:off x="9588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128396</xdr:rowOff>
    </xdr:from>
    <xdr:ext cx="469744" cy="259045"/>
    <xdr:sp macro="" textlink="">
      <xdr:nvSpPr>
        <xdr:cNvPr id="375" name="テキスト ボックス 374"/>
        <xdr:cNvSpPr txBox="1"/>
      </xdr:nvSpPr>
      <xdr:spPr>
        <a:xfrm>
          <a:off x="9404427" y="100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70448</xdr:rowOff>
    </xdr:from>
    <xdr:to>
      <xdr:col>12</xdr:col>
      <xdr:colOff>561975</xdr:colOff>
      <xdr:row>59</xdr:row>
      <xdr:rowOff>598</xdr:rowOff>
    </xdr:to>
    <xdr:sp macro="" textlink="">
      <xdr:nvSpPr>
        <xdr:cNvPr id="376" name="円/楕円 375"/>
        <xdr:cNvSpPr/>
      </xdr:nvSpPr>
      <xdr:spPr>
        <a:xfrm>
          <a:off x="8699500" y="10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163175</xdr:rowOff>
    </xdr:from>
    <xdr:ext cx="378565" cy="259045"/>
    <xdr:sp macro="" textlink="">
      <xdr:nvSpPr>
        <xdr:cNvPr id="377" name="テキスト ボックス 376"/>
        <xdr:cNvSpPr txBox="1"/>
      </xdr:nvSpPr>
      <xdr:spPr>
        <a:xfrm>
          <a:off x="8561017" y="1010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69959</xdr:rowOff>
    </xdr:from>
    <xdr:to>
      <xdr:col>11</xdr:col>
      <xdr:colOff>358775</xdr:colOff>
      <xdr:row>59</xdr:row>
      <xdr:rowOff>109</xdr:rowOff>
    </xdr:to>
    <xdr:sp macro="" textlink="">
      <xdr:nvSpPr>
        <xdr:cNvPr id="378" name="円/楕円 377"/>
        <xdr:cNvSpPr/>
      </xdr:nvSpPr>
      <xdr:spPr>
        <a:xfrm>
          <a:off x="7810500" y="100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162686</xdr:rowOff>
    </xdr:from>
    <xdr:ext cx="378565" cy="259045"/>
    <xdr:sp macro="" textlink="">
      <xdr:nvSpPr>
        <xdr:cNvPr id="379" name="テキスト ボックス 378"/>
        <xdr:cNvSpPr txBox="1"/>
      </xdr:nvSpPr>
      <xdr:spPr>
        <a:xfrm>
          <a:off x="7672017" y="101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49058</xdr:rowOff>
    </xdr:from>
    <xdr:to>
      <xdr:col>10</xdr:col>
      <xdr:colOff>155575</xdr:colOff>
      <xdr:row>58</xdr:row>
      <xdr:rowOff>150658</xdr:rowOff>
    </xdr:to>
    <xdr:sp macro="" textlink="">
      <xdr:nvSpPr>
        <xdr:cNvPr id="380" name="円/楕円 379"/>
        <xdr:cNvSpPr/>
      </xdr:nvSpPr>
      <xdr:spPr>
        <a:xfrm>
          <a:off x="6921500" y="99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141785</xdr:rowOff>
    </xdr:from>
    <xdr:ext cx="469744" cy="259045"/>
    <xdr:sp macro="" textlink="">
      <xdr:nvSpPr>
        <xdr:cNvPr id="381" name="テキスト ボックス 380"/>
        <xdr:cNvSpPr txBox="1"/>
      </xdr:nvSpPr>
      <xdr:spPr>
        <a:xfrm>
          <a:off x="6737427" y="100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127966</xdr:rowOff>
    </xdr:from>
    <xdr:to>
      <xdr:col>15</xdr:col>
      <xdr:colOff>180975</xdr:colOff>
      <xdr:row>77</xdr:row>
      <xdr:rowOff>143548</xdr:rowOff>
    </xdr:to>
    <xdr:cxnSp macro="">
      <xdr:nvCxnSpPr>
        <xdr:cNvPr id="410" name="直線コネクタ 409"/>
        <xdr:cNvCxnSpPr/>
      </xdr:nvCxnSpPr>
      <xdr:spPr>
        <a:xfrm flipV="1">
          <a:off x="9639300" y="13329616"/>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138537</xdr:rowOff>
    </xdr:from>
    <xdr:to>
      <xdr:col>14</xdr:col>
      <xdr:colOff>28575</xdr:colOff>
      <xdr:row>77</xdr:row>
      <xdr:rowOff>143548</xdr:rowOff>
    </xdr:to>
    <xdr:cxnSp macro="">
      <xdr:nvCxnSpPr>
        <xdr:cNvPr id="413" name="直線コネクタ 412"/>
        <xdr:cNvCxnSpPr/>
      </xdr:nvCxnSpPr>
      <xdr:spPr>
        <a:xfrm>
          <a:off x="8750300" y="13340187"/>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138537</xdr:rowOff>
    </xdr:from>
    <xdr:to>
      <xdr:col>12</xdr:col>
      <xdr:colOff>511175</xdr:colOff>
      <xdr:row>77</xdr:row>
      <xdr:rowOff>142176</xdr:rowOff>
    </xdr:to>
    <xdr:cxnSp macro="">
      <xdr:nvCxnSpPr>
        <xdr:cNvPr id="416" name="直線コネクタ 415"/>
        <xdr:cNvCxnSpPr/>
      </xdr:nvCxnSpPr>
      <xdr:spPr>
        <a:xfrm flipV="1">
          <a:off x="7861300" y="13340187"/>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103067</xdr:rowOff>
    </xdr:from>
    <xdr:to>
      <xdr:col>11</xdr:col>
      <xdr:colOff>307975</xdr:colOff>
      <xdr:row>77</xdr:row>
      <xdr:rowOff>142176</xdr:rowOff>
    </xdr:to>
    <xdr:cxnSp macro="">
      <xdr:nvCxnSpPr>
        <xdr:cNvPr id="419" name="直線コネクタ 418"/>
        <xdr:cNvCxnSpPr/>
      </xdr:nvCxnSpPr>
      <xdr:spPr>
        <a:xfrm>
          <a:off x="6972300" y="13304717"/>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77166</xdr:rowOff>
    </xdr:from>
    <xdr:to>
      <xdr:col>15</xdr:col>
      <xdr:colOff>231775</xdr:colOff>
      <xdr:row>78</xdr:row>
      <xdr:rowOff>7316</xdr:rowOff>
    </xdr:to>
    <xdr:sp macro="" textlink="">
      <xdr:nvSpPr>
        <xdr:cNvPr id="429" name="円/楕円 428"/>
        <xdr:cNvSpPr/>
      </xdr:nvSpPr>
      <xdr:spPr>
        <a:xfrm>
          <a:off x="10426700" y="132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55593</xdr:rowOff>
    </xdr:from>
    <xdr:ext cx="534377" cy="259045"/>
    <xdr:sp macro="" textlink="">
      <xdr:nvSpPr>
        <xdr:cNvPr id="430" name="商工費該当値テキスト"/>
        <xdr:cNvSpPr txBox="1"/>
      </xdr:nvSpPr>
      <xdr:spPr>
        <a:xfrm>
          <a:off x="10528300" y="13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92748</xdr:rowOff>
    </xdr:from>
    <xdr:to>
      <xdr:col>14</xdr:col>
      <xdr:colOff>79375</xdr:colOff>
      <xdr:row>78</xdr:row>
      <xdr:rowOff>22898</xdr:rowOff>
    </xdr:to>
    <xdr:sp macro="" textlink="">
      <xdr:nvSpPr>
        <xdr:cNvPr id="431" name="円/楕円 430"/>
        <xdr:cNvSpPr/>
      </xdr:nvSpPr>
      <xdr:spPr>
        <a:xfrm>
          <a:off x="9588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14025</xdr:rowOff>
    </xdr:from>
    <xdr:ext cx="534377" cy="259045"/>
    <xdr:sp macro="" textlink="">
      <xdr:nvSpPr>
        <xdr:cNvPr id="432" name="テキスト ボックス 431"/>
        <xdr:cNvSpPr txBox="1"/>
      </xdr:nvSpPr>
      <xdr:spPr>
        <a:xfrm>
          <a:off x="9372111" y="13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87737</xdr:rowOff>
    </xdr:from>
    <xdr:to>
      <xdr:col>12</xdr:col>
      <xdr:colOff>561975</xdr:colOff>
      <xdr:row>78</xdr:row>
      <xdr:rowOff>17887</xdr:rowOff>
    </xdr:to>
    <xdr:sp macro="" textlink="">
      <xdr:nvSpPr>
        <xdr:cNvPr id="433" name="円/楕円 432"/>
        <xdr:cNvSpPr/>
      </xdr:nvSpPr>
      <xdr:spPr>
        <a:xfrm>
          <a:off x="8699500" y="132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9014</xdr:rowOff>
    </xdr:from>
    <xdr:ext cx="534377" cy="259045"/>
    <xdr:sp macro="" textlink="">
      <xdr:nvSpPr>
        <xdr:cNvPr id="434" name="テキスト ボックス 433"/>
        <xdr:cNvSpPr txBox="1"/>
      </xdr:nvSpPr>
      <xdr:spPr>
        <a:xfrm>
          <a:off x="8483111" y="133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91376</xdr:rowOff>
    </xdr:from>
    <xdr:to>
      <xdr:col>11</xdr:col>
      <xdr:colOff>358775</xdr:colOff>
      <xdr:row>78</xdr:row>
      <xdr:rowOff>21526</xdr:rowOff>
    </xdr:to>
    <xdr:sp macro="" textlink="">
      <xdr:nvSpPr>
        <xdr:cNvPr id="435" name="円/楕円 434"/>
        <xdr:cNvSpPr/>
      </xdr:nvSpPr>
      <xdr:spPr>
        <a:xfrm>
          <a:off x="7810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12653</xdr:rowOff>
    </xdr:from>
    <xdr:ext cx="534377" cy="259045"/>
    <xdr:sp macro="" textlink="">
      <xdr:nvSpPr>
        <xdr:cNvPr id="436" name="テキスト ボックス 435"/>
        <xdr:cNvSpPr txBox="1"/>
      </xdr:nvSpPr>
      <xdr:spPr>
        <a:xfrm>
          <a:off x="7594111" y="133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52267</xdr:rowOff>
    </xdr:from>
    <xdr:to>
      <xdr:col>10</xdr:col>
      <xdr:colOff>155575</xdr:colOff>
      <xdr:row>77</xdr:row>
      <xdr:rowOff>153867</xdr:rowOff>
    </xdr:to>
    <xdr:sp macro="" textlink="">
      <xdr:nvSpPr>
        <xdr:cNvPr id="437" name="円/楕円 436"/>
        <xdr:cNvSpPr/>
      </xdr:nvSpPr>
      <xdr:spPr>
        <a:xfrm>
          <a:off x="6921500" y="132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144994</xdr:rowOff>
    </xdr:from>
    <xdr:ext cx="534377" cy="259045"/>
    <xdr:sp macro="" textlink="">
      <xdr:nvSpPr>
        <xdr:cNvPr id="438" name="テキスト ボックス 437"/>
        <xdr:cNvSpPr txBox="1"/>
      </xdr:nvSpPr>
      <xdr:spPr>
        <a:xfrm>
          <a:off x="6705111" y="133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65576</xdr:rowOff>
    </xdr:from>
    <xdr:to>
      <xdr:col>15</xdr:col>
      <xdr:colOff>180975</xdr:colOff>
      <xdr:row>97</xdr:row>
      <xdr:rowOff>101239</xdr:rowOff>
    </xdr:to>
    <xdr:cxnSp macro="">
      <xdr:nvCxnSpPr>
        <xdr:cNvPr id="468" name="直線コネクタ 467"/>
        <xdr:cNvCxnSpPr/>
      </xdr:nvCxnSpPr>
      <xdr:spPr>
        <a:xfrm>
          <a:off x="9639300" y="16696226"/>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9"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64376</xdr:rowOff>
    </xdr:from>
    <xdr:to>
      <xdr:col>14</xdr:col>
      <xdr:colOff>28575</xdr:colOff>
      <xdr:row>97</xdr:row>
      <xdr:rowOff>65576</xdr:rowOff>
    </xdr:to>
    <xdr:cxnSp macro="">
      <xdr:nvCxnSpPr>
        <xdr:cNvPr id="471" name="直線コネクタ 470"/>
        <xdr:cNvCxnSpPr/>
      </xdr:nvCxnSpPr>
      <xdr:spPr>
        <a:xfrm>
          <a:off x="8750300" y="16695026"/>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101372</xdr:rowOff>
    </xdr:from>
    <xdr:to>
      <xdr:col>12</xdr:col>
      <xdr:colOff>511175</xdr:colOff>
      <xdr:row>97</xdr:row>
      <xdr:rowOff>64376</xdr:rowOff>
    </xdr:to>
    <xdr:cxnSp macro="">
      <xdr:nvCxnSpPr>
        <xdr:cNvPr id="474" name="直線コネクタ 473"/>
        <xdr:cNvCxnSpPr/>
      </xdr:nvCxnSpPr>
      <xdr:spPr>
        <a:xfrm>
          <a:off x="7861300" y="16560572"/>
          <a:ext cx="889000" cy="1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96019</xdr:rowOff>
    </xdr:from>
    <xdr:to>
      <xdr:col>11</xdr:col>
      <xdr:colOff>307975</xdr:colOff>
      <xdr:row>96</xdr:row>
      <xdr:rowOff>101372</xdr:rowOff>
    </xdr:to>
    <xdr:cxnSp macro="">
      <xdr:nvCxnSpPr>
        <xdr:cNvPr id="477" name="直線コネクタ 476"/>
        <xdr:cNvCxnSpPr/>
      </xdr:nvCxnSpPr>
      <xdr:spPr>
        <a:xfrm>
          <a:off x="6972300" y="1655521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79" name="テキスト ボックス 478"/>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50439</xdr:rowOff>
    </xdr:from>
    <xdr:to>
      <xdr:col>15</xdr:col>
      <xdr:colOff>231775</xdr:colOff>
      <xdr:row>97</xdr:row>
      <xdr:rowOff>152039</xdr:rowOff>
    </xdr:to>
    <xdr:sp macro="" textlink="">
      <xdr:nvSpPr>
        <xdr:cNvPr id="487" name="円/楕円 486"/>
        <xdr:cNvSpPr/>
      </xdr:nvSpPr>
      <xdr:spPr>
        <a:xfrm>
          <a:off x="104267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28866</xdr:rowOff>
    </xdr:from>
    <xdr:ext cx="534377" cy="259045"/>
    <xdr:sp macro="" textlink="">
      <xdr:nvSpPr>
        <xdr:cNvPr id="488" name="土木費該当値テキスト"/>
        <xdr:cNvSpPr txBox="1"/>
      </xdr:nvSpPr>
      <xdr:spPr>
        <a:xfrm>
          <a:off x="10528300" y="166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14776</xdr:rowOff>
    </xdr:from>
    <xdr:to>
      <xdr:col>14</xdr:col>
      <xdr:colOff>79375</xdr:colOff>
      <xdr:row>97</xdr:row>
      <xdr:rowOff>116376</xdr:rowOff>
    </xdr:to>
    <xdr:sp macro="" textlink="">
      <xdr:nvSpPr>
        <xdr:cNvPr id="489" name="円/楕円 488"/>
        <xdr:cNvSpPr/>
      </xdr:nvSpPr>
      <xdr:spPr>
        <a:xfrm>
          <a:off x="9588500" y="166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107503</xdr:rowOff>
    </xdr:from>
    <xdr:ext cx="534377" cy="259045"/>
    <xdr:sp macro="" textlink="">
      <xdr:nvSpPr>
        <xdr:cNvPr id="490" name="テキスト ボックス 489"/>
        <xdr:cNvSpPr txBox="1"/>
      </xdr:nvSpPr>
      <xdr:spPr>
        <a:xfrm>
          <a:off x="9372111" y="1673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13576</xdr:rowOff>
    </xdr:from>
    <xdr:to>
      <xdr:col>12</xdr:col>
      <xdr:colOff>561975</xdr:colOff>
      <xdr:row>97</xdr:row>
      <xdr:rowOff>115176</xdr:rowOff>
    </xdr:to>
    <xdr:sp macro="" textlink="">
      <xdr:nvSpPr>
        <xdr:cNvPr id="491" name="円/楕円 490"/>
        <xdr:cNvSpPr/>
      </xdr:nvSpPr>
      <xdr:spPr>
        <a:xfrm>
          <a:off x="8699500" y="166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106303</xdr:rowOff>
    </xdr:from>
    <xdr:ext cx="534377" cy="259045"/>
    <xdr:sp macro="" textlink="">
      <xdr:nvSpPr>
        <xdr:cNvPr id="492" name="テキスト ボックス 491"/>
        <xdr:cNvSpPr txBox="1"/>
      </xdr:nvSpPr>
      <xdr:spPr>
        <a:xfrm>
          <a:off x="8483111" y="167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50572</xdr:rowOff>
    </xdr:from>
    <xdr:to>
      <xdr:col>11</xdr:col>
      <xdr:colOff>358775</xdr:colOff>
      <xdr:row>96</xdr:row>
      <xdr:rowOff>152172</xdr:rowOff>
    </xdr:to>
    <xdr:sp macro="" textlink="">
      <xdr:nvSpPr>
        <xdr:cNvPr id="493" name="円/楕円 492"/>
        <xdr:cNvSpPr/>
      </xdr:nvSpPr>
      <xdr:spPr>
        <a:xfrm>
          <a:off x="7810500" y="16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168699</xdr:rowOff>
    </xdr:from>
    <xdr:ext cx="534377" cy="259045"/>
    <xdr:sp macro="" textlink="">
      <xdr:nvSpPr>
        <xdr:cNvPr id="494" name="テキスト ボックス 493"/>
        <xdr:cNvSpPr txBox="1"/>
      </xdr:nvSpPr>
      <xdr:spPr>
        <a:xfrm>
          <a:off x="7594111" y="1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45219</xdr:rowOff>
    </xdr:from>
    <xdr:to>
      <xdr:col>10</xdr:col>
      <xdr:colOff>155575</xdr:colOff>
      <xdr:row>96</xdr:row>
      <xdr:rowOff>146819</xdr:rowOff>
    </xdr:to>
    <xdr:sp macro="" textlink="">
      <xdr:nvSpPr>
        <xdr:cNvPr id="495" name="円/楕円 494"/>
        <xdr:cNvSpPr/>
      </xdr:nvSpPr>
      <xdr:spPr>
        <a:xfrm>
          <a:off x="6921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137946</xdr:rowOff>
    </xdr:from>
    <xdr:ext cx="534377" cy="259045"/>
    <xdr:sp macro="" textlink="">
      <xdr:nvSpPr>
        <xdr:cNvPr id="496" name="テキスト ボックス 495"/>
        <xdr:cNvSpPr txBox="1"/>
      </xdr:nvSpPr>
      <xdr:spPr>
        <a:xfrm>
          <a:off x="6705111" y="165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72644</xdr:rowOff>
    </xdr:from>
    <xdr:to>
      <xdr:col>23</xdr:col>
      <xdr:colOff>517525</xdr:colOff>
      <xdr:row>36</xdr:row>
      <xdr:rowOff>140716</xdr:rowOff>
    </xdr:to>
    <xdr:cxnSp macro="">
      <xdr:nvCxnSpPr>
        <xdr:cNvPr id="526" name="直線コネクタ 525"/>
        <xdr:cNvCxnSpPr/>
      </xdr:nvCxnSpPr>
      <xdr:spPr>
        <a:xfrm flipV="1">
          <a:off x="15481300" y="6073394"/>
          <a:ext cx="838200" cy="2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140716</xdr:rowOff>
    </xdr:from>
    <xdr:to>
      <xdr:col>22</xdr:col>
      <xdr:colOff>365125</xdr:colOff>
      <xdr:row>37</xdr:row>
      <xdr:rowOff>21717</xdr:rowOff>
    </xdr:to>
    <xdr:cxnSp macro="">
      <xdr:nvCxnSpPr>
        <xdr:cNvPr id="529" name="直線コネクタ 528"/>
        <xdr:cNvCxnSpPr/>
      </xdr:nvCxnSpPr>
      <xdr:spPr>
        <a:xfrm flipV="1">
          <a:off x="14592300" y="6312916"/>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1" name="テキスト ボックス 530"/>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21717</xdr:rowOff>
    </xdr:from>
    <xdr:to>
      <xdr:col>21</xdr:col>
      <xdr:colOff>161925</xdr:colOff>
      <xdr:row>37</xdr:row>
      <xdr:rowOff>128905</xdr:rowOff>
    </xdr:to>
    <xdr:cxnSp macro="">
      <xdr:nvCxnSpPr>
        <xdr:cNvPr id="532" name="直線コネクタ 531"/>
        <xdr:cNvCxnSpPr/>
      </xdr:nvCxnSpPr>
      <xdr:spPr>
        <a:xfrm flipV="1">
          <a:off x="13703300" y="6365367"/>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86758</xdr:rowOff>
    </xdr:from>
    <xdr:ext cx="534377" cy="259045"/>
    <xdr:sp macro="" textlink="">
      <xdr:nvSpPr>
        <xdr:cNvPr id="534" name="テキスト ボックス 533"/>
        <xdr:cNvSpPr txBox="1"/>
      </xdr:nvSpPr>
      <xdr:spPr>
        <a:xfrm>
          <a:off x="14325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17145</xdr:rowOff>
    </xdr:from>
    <xdr:to>
      <xdr:col>19</xdr:col>
      <xdr:colOff>644525</xdr:colOff>
      <xdr:row>37</xdr:row>
      <xdr:rowOff>128905</xdr:rowOff>
    </xdr:to>
    <xdr:cxnSp macro="">
      <xdr:nvCxnSpPr>
        <xdr:cNvPr id="535" name="直線コネクタ 534"/>
        <xdr:cNvCxnSpPr/>
      </xdr:nvCxnSpPr>
      <xdr:spPr>
        <a:xfrm>
          <a:off x="12814300" y="6360795"/>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21844</xdr:rowOff>
    </xdr:from>
    <xdr:to>
      <xdr:col>23</xdr:col>
      <xdr:colOff>568325</xdr:colOff>
      <xdr:row>35</xdr:row>
      <xdr:rowOff>123444</xdr:rowOff>
    </xdr:to>
    <xdr:sp macro="" textlink="">
      <xdr:nvSpPr>
        <xdr:cNvPr id="545" name="円/楕円 544"/>
        <xdr:cNvSpPr/>
      </xdr:nvSpPr>
      <xdr:spPr>
        <a:xfrm>
          <a:off x="162687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44721</xdr:rowOff>
    </xdr:from>
    <xdr:ext cx="534377" cy="259045"/>
    <xdr:sp macro="" textlink="">
      <xdr:nvSpPr>
        <xdr:cNvPr id="546" name="消防費該当値テキスト"/>
        <xdr:cNvSpPr txBox="1"/>
      </xdr:nvSpPr>
      <xdr:spPr>
        <a:xfrm>
          <a:off x="16370300" y="58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89916</xdr:rowOff>
    </xdr:from>
    <xdr:to>
      <xdr:col>22</xdr:col>
      <xdr:colOff>415925</xdr:colOff>
      <xdr:row>37</xdr:row>
      <xdr:rowOff>20066</xdr:rowOff>
    </xdr:to>
    <xdr:sp macro="" textlink="">
      <xdr:nvSpPr>
        <xdr:cNvPr id="547" name="円/楕円 546"/>
        <xdr:cNvSpPr/>
      </xdr:nvSpPr>
      <xdr:spPr>
        <a:xfrm>
          <a:off x="154305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11193</xdr:rowOff>
    </xdr:from>
    <xdr:ext cx="534377" cy="259045"/>
    <xdr:sp macro="" textlink="">
      <xdr:nvSpPr>
        <xdr:cNvPr id="548" name="テキスト ボックス 547"/>
        <xdr:cNvSpPr txBox="1"/>
      </xdr:nvSpPr>
      <xdr:spPr>
        <a:xfrm>
          <a:off x="15214111" y="63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142367</xdr:rowOff>
    </xdr:from>
    <xdr:to>
      <xdr:col>21</xdr:col>
      <xdr:colOff>212725</xdr:colOff>
      <xdr:row>37</xdr:row>
      <xdr:rowOff>72517</xdr:rowOff>
    </xdr:to>
    <xdr:sp macro="" textlink="">
      <xdr:nvSpPr>
        <xdr:cNvPr id="549" name="円/楕円 548"/>
        <xdr:cNvSpPr/>
      </xdr:nvSpPr>
      <xdr:spPr>
        <a:xfrm>
          <a:off x="14541500" y="63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89044</xdr:rowOff>
    </xdr:from>
    <xdr:ext cx="534377" cy="259045"/>
    <xdr:sp macro="" textlink="">
      <xdr:nvSpPr>
        <xdr:cNvPr id="550" name="テキスト ボックス 549"/>
        <xdr:cNvSpPr txBox="1"/>
      </xdr:nvSpPr>
      <xdr:spPr>
        <a:xfrm>
          <a:off x="14325111" y="60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78105</xdr:rowOff>
    </xdr:from>
    <xdr:to>
      <xdr:col>20</xdr:col>
      <xdr:colOff>9525</xdr:colOff>
      <xdr:row>38</xdr:row>
      <xdr:rowOff>8255</xdr:rowOff>
    </xdr:to>
    <xdr:sp macro="" textlink="">
      <xdr:nvSpPr>
        <xdr:cNvPr id="551" name="円/楕円 550"/>
        <xdr:cNvSpPr/>
      </xdr:nvSpPr>
      <xdr:spPr>
        <a:xfrm>
          <a:off x="13652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170832</xdr:rowOff>
    </xdr:from>
    <xdr:ext cx="534377" cy="259045"/>
    <xdr:sp macro="" textlink="">
      <xdr:nvSpPr>
        <xdr:cNvPr id="552" name="テキスト ボックス 551"/>
        <xdr:cNvSpPr txBox="1"/>
      </xdr:nvSpPr>
      <xdr:spPr>
        <a:xfrm>
          <a:off x="13436111" y="65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137795</xdr:rowOff>
    </xdr:from>
    <xdr:to>
      <xdr:col>18</xdr:col>
      <xdr:colOff>492125</xdr:colOff>
      <xdr:row>37</xdr:row>
      <xdr:rowOff>67945</xdr:rowOff>
    </xdr:to>
    <xdr:sp macro="" textlink="">
      <xdr:nvSpPr>
        <xdr:cNvPr id="553" name="円/楕円 552"/>
        <xdr:cNvSpPr/>
      </xdr:nvSpPr>
      <xdr:spPr>
        <a:xfrm>
          <a:off x="12763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59072</xdr:rowOff>
    </xdr:from>
    <xdr:ext cx="534377" cy="259045"/>
    <xdr:sp macro="" textlink="">
      <xdr:nvSpPr>
        <xdr:cNvPr id="554" name="テキスト ボックス 553"/>
        <xdr:cNvSpPr txBox="1"/>
      </xdr:nvSpPr>
      <xdr:spPr>
        <a:xfrm>
          <a:off x="12547111" y="64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84436</xdr:rowOff>
    </xdr:from>
    <xdr:to>
      <xdr:col>23</xdr:col>
      <xdr:colOff>517525</xdr:colOff>
      <xdr:row>57</xdr:row>
      <xdr:rowOff>9913</xdr:rowOff>
    </xdr:to>
    <xdr:cxnSp macro="">
      <xdr:nvCxnSpPr>
        <xdr:cNvPr id="580" name="直線コネクタ 579"/>
        <xdr:cNvCxnSpPr/>
      </xdr:nvCxnSpPr>
      <xdr:spPr>
        <a:xfrm flipV="1">
          <a:off x="15481300" y="9685636"/>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9913</xdr:rowOff>
    </xdr:from>
    <xdr:to>
      <xdr:col>22</xdr:col>
      <xdr:colOff>365125</xdr:colOff>
      <xdr:row>57</xdr:row>
      <xdr:rowOff>85693</xdr:rowOff>
    </xdr:to>
    <xdr:cxnSp macro="">
      <xdr:nvCxnSpPr>
        <xdr:cNvPr id="583" name="直線コネクタ 582"/>
        <xdr:cNvCxnSpPr/>
      </xdr:nvCxnSpPr>
      <xdr:spPr>
        <a:xfrm flipV="1">
          <a:off x="14592300" y="9782563"/>
          <a:ext cx="889000" cy="7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74263</xdr:rowOff>
    </xdr:from>
    <xdr:to>
      <xdr:col>21</xdr:col>
      <xdr:colOff>161925</xdr:colOff>
      <xdr:row>57</xdr:row>
      <xdr:rowOff>85693</xdr:rowOff>
    </xdr:to>
    <xdr:cxnSp macro="">
      <xdr:nvCxnSpPr>
        <xdr:cNvPr id="586" name="直線コネクタ 585"/>
        <xdr:cNvCxnSpPr/>
      </xdr:nvCxnSpPr>
      <xdr:spPr>
        <a:xfrm>
          <a:off x="13703300" y="98469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120155</xdr:rowOff>
    </xdr:from>
    <xdr:to>
      <xdr:col>19</xdr:col>
      <xdr:colOff>644525</xdr:colOff>
      <xdr:row>57</xdr:row>
      <xdr:rowOff>74263</xdr:rowOff>
    </xdr:to>
    <xdr:cxnSp macro="">
      <xdr:nvCxnSpPr>
        <xdr:cNvPr id="589" name="直線コネクタ 588"/>
        <xdr:cNvCxnSpPr/>
      </xdr:nvCxnSpPr>
      <xdr:spPr>
        <a:xfrm>
          <a:off x="12814300" y="9378455"/>
          <a:ext cx="889000" cy="4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126706</xdr:rowOff>
    </xdr:from>
    <xdr:ext cx="534377" cy="259045"/>
    <xdr:sp macro="" textlink="">
      <xdr:nvSpPr>
        <xdr:cNvPr id="593" name="テキスト ボックス 592"/>
        <xdr:cNvSpPr txBox="1"/>
      </xdr:nvSpPr>
      <xdr:spPr>
        <a:xfrm>
          <a:off x="12547111" y="95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33636</xdr:rowOff>
    </xdr:from>
    <xdr:to>
      <xdr:col>23</xdr:col>
      <xdr:colOff>568325</xdr:colOff>
      <xdr:row>56</xdr:row>
      <xdr:rowOff>135236</xdr:rowOff>
    </xdr:to>
    <xdr:sp macro="" textlink="">
      <xdr:nvSpPr>
        <xdr:cNvPr id="599" name="円/楕円 598"/>
        <xdr:cNvSpPr/>
      </xdr:nvSpPr>
      <xdr:spPr>
        <a:xfrm>
          <a:off x="16268700" y="96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12063</xdr:rowOff>
    </xdr:from>
    <xdr:ext cx="534377" cy="259045"/>
    <xdr:sp macro="" textlink="">
      <xdr:nvSpPr>
        <xdr:cNvPr id="600" name="教育費該当値テキスト"/>
        <xdr:cNvSpPr txBox="1"/>
      </xdr:nvSpPr>
      <xdr:spPr>
        <a:xfrm>
          <a:off x="16370300" y="96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130563</xdr:rowOff>
    </xdr:from>
    <xdr:to>
      <xdr:col>22</xdr:col>
      <xdr:colOff>415925</xdr:colOff>
      <xdr:row>57</xdr:row>
      <xdr:rowOff>60713</xdr:rowOff>
    </xdr:to>
    <xdr:sp macro="" textlink="">
      <xdr:nvSpPr>
        <xdr:cNvPr id="601" name="円/楕円 600"/>
        <xdr:cNvSpPr/>
      </xdr:nvSpPr>
      <xdr:spPr>
        <a:xfrm>
          <a:off x="15430500" y="97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51840</xdr:rowOff>
    </xdr:from>
    <xdr:ext cx="534377" cy="259045"/>
    <xdr:sp macro="" textlink="">
      <xdr:nvSpPr>
        <xdr:cNvPr id="602" name="テキスト ボックス 601"/>
        <xdr:cNvSpPr txBox="1"/>
      </xdr:nvSpPr>
      <xdr:spPr>
        <a:xfrm>
          <a:off x="15214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34893</xdr:rowOff>
    </xdr:from>
    <xdr:to>
      <xdr:col>21</xdr:col>
      <xdr:colOff>212725</xdr:colOff>
      <xdr:row>57</xdr:row>
      <xdr:rowOff>136493</xdr:rowOff>
    </xdr:to>
    <xdr:sp macro="" textlink="">
      <xdr:nvSpPr>
        <xdr:cNvPr id="603" name="円/楕円 602"/>
        <xdr:cNvSpPr/>
      </xdr:nvSpPr>
      <xdr:spPr>
        <a:xfrm>
          <a:off x="14541500" y="98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127620</xdr:rowOff>
    </xdr:from>
    <xdr:ext cx="534377" cy="259045"/>
    <xdr:sp macro="" textlink="">
      <xdr:nvSpPr>
        <xdr:cNvPr id="604" name="テキスト ボックス 603"/>
        <xdr:cNvSpPr txBox="1"/>
      </xdr:nvSpPr>
      <xdr:spPr>
        <a:xfrm>
          <a:off x="14325111" y="99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23463</xdr:rowOff>
    </xdr:from>
    <xdr:to>
      <xdr:col>20</xdr:col>
      <xdr:colOff>9525</xdr:colOff>
      <xdr:row>57</xdr:row>
      <xdr:rowOff>125063</xdr:rowOff>
    </xdr:to>
    <xdr:sp macro="" textlink="">
      <xdr:nvSpPr>
        <xdr:cNvPr id="605" name="円/楕円 604"/>
        <xdr:cNvSpPr/>
      </xdr:nvSpPr>
      <xdr:spPr>
        <a:xfrm>
          <a:off x="13652500" y="9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116190</xdr:rowOff>
    </xdr:from>
    <xdr:ext cx="534377" cy="259045"/>
    <xdr:sp macro="" textlink="">
      <xdr:nvSpPr>
        <xdr:cNvPr id="606" name="テキスト ボックス 605"/>
        <xdr:cNvSpPr txBox="1"/>
      </xdr:nvSpPr>
      <xdr:spPr>
        <a:xfrm>
          <a:off x="13436111" y="9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69355</xdr:rowOff>
    </xdr:from>
    <xdr:to>
      <xdr:col>18</xdr:col>
      <xdr:colOff>492125</xdr:colOff>
      <xdr:row>54</xdr:row>
      <xdr:rowOff>170955</xdr:rowOff>
    </xdr:to>
    <xdr:sp macro="" textlink="">
      <xdr:nvSpPr>
        <xdr:cNvPr id="607" name="円/楕円 606"/>
        <xdr:cNvSpPr/>
      </xdr:nvSpPr>
      <xdr:spPr>
        <a:xfrm>
          <a:off x="12763500" y="9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16032</xdr:rowOff>
    </xdr:from>
    <xdr:ext cx="534377" cy="259045"/>
    <xdr:sp macro="" textlink="">
      <xdr:nvSpPr>
        <xdr:cNvPr id="608" name="テキスト ボックス 607"/>
        <xdr:cNvSpPr txBox="1"/>
      </xdr:nvSpPr>
      <xdr:spPr>
        <a:xfrm>
          <a:off x="12547111" y="91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39573</xdr:rowOff>
    </xdr:from>
    <xdr:to>
      <xdr:col>22</xdr:col>
      <xdr:colOff>365125</xdr:colOff>
      <xdr:row>78</xdr:row>
      <xdr:rowOff>139700</xdr:rowOff>
    </xdr:to>
    <xdr:cxnSp macro="">
      <xdr:nvCxnSpPr>
        <xdr:cNvPr id="638" name="直線コネクタ 637"/>
        <xdr:cNvCxnSpPr/>
      </xdr:nvCxnSpPr>
      <xdr:spPr>
        <a:xfrm>
          <a:off x="14592300" y="13241223"/>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39573</xdr:rowOff>
    </xdr:from>
    <xdr:to>
      <xdr:col>21</xdr:col>
      <xdr:colOff>161925</xdr:colOff>
      <xdr:row>78</xdr:row>
      <xdr:rowOff>42774</xdr:rowOff>
    </xdr:to>
    <xdr:cxnSp macro="">
      <xdr:nvCxnSpPr>
        <xdr:cNvPr id="641" name="直線コネクタ 640"/>
        <xdr:cNvCxnSpPr/>
      </xdr:nvCxnSpPr>
      <xdr:spPr>
        <a:xfrm flipV="1">
          <a:off x="13703300" y="13241223"/>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42774</xdr:rowOff>
    </xdr:from>
    <xdr:to>
      <xdr:col>19</xdr:col>
      <xdr:colOff>644525</xdr:colOff>
      <xdr:row>78</xdr:row>
      <xdr:rowOff>43002</xdr:rowOff>
    </xdr:to>
    <xdr:cxnSp macro="">
      <xdr:nvCxnSpPr>
        <xdr:cNvPr id="644" name="直線コネクタ 643"/>
        <xdr:cNvCxnSpPr/>
      </xdr:nvCxnSpPr>
      <xdr:spPr>
        <a:xfrm flipV="1">
          <a:off x="12814300" y="1341587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160223</xdr:rowOff>
    </xdr:from>
    <xdr:to>
      <xdr:col>21</xdr:col>
      <xdr:colOff>212725</xdr:colOff>
      <xdr:row>77</xdr:row>
      <xdr:rowOff>90373</xdr:rowOff>
    </xdr:to>
    <xdr:sp macro="" textlink="">
      <xdr:nvSpPr>
        <xdr:cNvPr id="658" name="円/楕円 657"/>
        <xdr:cNvSpPr/>
      </xdr:nvSpPr>
      <xdr:spPr>
        <a:xfrm>
          <a:off x="14541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81500</xdr:rowOff>
    </xdr:from>
    <xdr:ext cx="469744" cy="259045"/>
    <xdr:sp macro="" textlink="">
      <xdr:nvSpPr>
        <xdr:cNvPr id="659" name="テキスト ボックス 658"/>
        <xdr:cNvSpPr txBox="1"/>
      </xdr:nvSpPr>
      <xdr:spPr>
        <a:xfrm>
          <a:off x="14357427" y="132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163424</xdr:rowOff>
    </xdr:from>
    <xdr:to>
      <xdr:col>20</xdr:col>
      <xdr:colOff>9525</xdr:colOff>
      <xdr:row>78</xdr:row>
      <xdr:rowOff>93574</xdr:rowOff>
    </xdr:to>
    <xdr:sp macro="" textlink="">
      <xdr:nvSpPr>
        <xdr:cNvPr id="660" name="円/楕円 659"/>
        <xdr:cNvSpPr/>
      </xdr:nvSpPr>
      <xdr:spPr>
        <a:xfrm>
          <a:off x="13652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84701</xdr:rowOff>
    </xdr:from>
    <xdr:ext cx="378565" cy="259045"/>
    <xdr:sp macro="" textlink="">
      <xdr:nvSpPr>
        <xdr:cNvPr id="661" name="テキスト ボックス 660"/>
        <xdr:cNvSpPr txBox="1"/>
      </xdr:nvSpPr>
      <xdr:spPr>
        <a:xfrm>
          <a:off x="13514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163652</xdr:rowOff>
    </xdr:from>
    <xdr:to>
      <xdr:col>18</xdr:col>
      <xdr:colOff>492125</xdr:colOff>
      <xdr:row>78</xdr:row>
      <xdr:rowOff>93802</xdr:rowOff>
    </xdr:to>
    <xdr:sp macro="" textlink="">
      <xdr:nvSpPr>
        <xdr:cNvPr id="662" name="円/楕円 661"/>
        <xdr:cNvSpPr/>
      </xdr:nvSpPr>
      <xdr:spPr>
        <a:xfrm>
          <a:off x="12763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84929</xdr:rowOff>
    </xdr:from>
    <xdr:ext cx="378565" cy="259045"/>
    <xdr:sp macro="" textlink="">
      <xdr:nvSpPr>
        <xdr:cNvPr id="663" name="テキスト ボックス 662"/>
        <xdr:cNvSpPr txBox="1"/>
      </xdr:nvSpPr>
      <xdr:spPr>
        <a:xfrm>
          <a:off x="12625017" y="13458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22237</xdr:rowOff>
    </xdr:from>
    <xdr:to>
      <xdr:col>23</xdr:col>
      <xdr:colOff>517525</xdr:colOff>
      <xdr:row>97</xdr:row>
      <xdr:rowOff>65863</xdr:rowOff>
    </xdr:to>
    <xdr:cxnSp macro="">
      <xdr:nvCxnSpPr>
        <xdr:cNvPr id="693" name="直線コネクタ 692"/>
        <xdr:cNvCxnSpPr/>
      </xdr:nvCxnSpPr>
      <xdr:spPr>
        <a:xfrm>
          <a:off x="15481300" y="16652887"/>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15494</xdr:rowOff>
    </xdr:from>
    <xdr:to>
      <xdr:col>22</xdr:col>
      <xdr:colOff>365125</xdr:colOff>
      <xdr:row>97</xdr:row>
      <xdr:rowOff>22237</xdr:rowOff>
    </xdr:to>
    <xdr:cxnSp macro="">
      <xdr:nvCxnSpPr>
        <xdr:cNvPr id="696" name="直線コネクタ 695"/>
        <xdr:cNvCxnSpPr/>
      </xdr:nvCxnSpPr>
      <xdr:spPr>
        <a:xfrm>
          <a:off x="14592300" y="1664614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15494</xdr:rowOff>
    </xdr:from>
    <xdr:to>
      <xdr:col>21</xdr:col>
      <xdr:colOff>161925</xdr:colOff>
      <xdr:row>97</xdr:row>
      <xdr:rowOff>39993</xdr:rowOff>
    </xdr:to>
    <xdr:cxnSp macro="">
      <xdr:nvCxnSpPr>
        <xdr:cNvPr id="699" name="直線コネクタ 698"/>
        <xdr:cNvCxnSpPr/>
      </xdr:nvCxnSpPr>
      <xdr:spPr>
        <a:xfrm flipV="1">
          <a:off x="13703300" y="1664614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39993</xdr:rowOff>
    </xdr:from>
    <xdr:to>
      <xdr:col>19</xdr:col>
      <xdr:colOff>644525</xdr:colOff>
      <xdr:row>97</xdr:row>
      <xdr:rowOff>47250</xdr:rowOff>
    </xdr:to>
    <xdr:cxnSp macro="">
      <xdr:nvCxnSpPr>
        <xdr:cNvPr id="702" name="直線コネクタ 701"/>
        <xdr:cNvCxnSpPr/>
      </xdr:nvCxnSpPr>
      <xdr:spPr>
        <a:xfrm flipV="1">
          <a:off x="12814300" y="16670643"/>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15063</xdr:rowOff>
    </xdr:from>
    <xdr:to>
      <xdr:col>23</xdr:col>
      <xdr:colOff>568325</xdr:colOff>
      <xdr:row>97</xdr:row>
      <xdr:rowOff>116663</xdr:rowOff>
    </xdr:to>
    <xdr:sp macro="" textlink="">
      <xdr:nvSpPr>
        <xdr:cNvPr id="712" name="円/楕円 711"/>
        <xdr:cNvSpPr/>
      </xdr:nvSpPr>
      <xdr:spPr>
        <a:xfrm>
          <a:off x="162687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101440</xdr:rowOff>
    </xdr:from>
    <xdr:ext cx="534377" cy="259045"/>
    <xdr:sp macro="" textlink="">
      <xdr:nvSpPr>
        <xdr:cNvPr id="713" name="公債費該当値テキスト"/>
        <xdr:cNvSpPr txBox="1"/>
      </xdr:nvSpPr>
      <xdr:spPr>
        <a:xfrm>
          <a:off x="16370300" y="165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142887</xdr:rowOff>
    </xdr:from>
    <xdr:to>
      <xdr:col>22</xdr:col>
      <xdr:colOff>415925</xdr:colOff>
      <xdr:row>97</xdr:row>
      <xdr:rowOff>73037</xdr:rowOff>
    </xdr:to>
    <xdr:sp macro="" textlink="">
      <xdr:nvSpPr>
        <xdr:cNvPr id="714" name="円/楕円 713"/>
        <xdr:cNvSpPr/>
      </xdr:nvSpPr>
      <xdr:spPr>
        <a:xfrm>
          <a:off x="15430500" y="166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64164</xdr:rowOff>
    </xdr:from>
    <xdr:ext cx="534377" cy="259045"/>
    <xdr:sp macro="" textlink="">
      <xdr:nvSpPr>
        <xdr:cNvPr id="715" name="テキスト ボックス 714"/>
        <xdr:cNvSpPr txBox="1"/>
      </xdr:nvSpPr>
      <xdr:spPr>
        <a:xfrm>
          <a:off x="15214111" y="166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136144</xdr:rowOff>
    </xdr:from>
    <xdr:to>
      <xdr:col>21</xdr:col>
      <xdr:colOff>212725</xdr:colOff>
      <xdr:row>97</xdr:row>
      <xdr:rowOff>66294</xdr:rowOff>
    </xdr:to>
    <xdr:sp macro="" textlink="">
      <xdr:nvSpPr>
        <xdr:cNvPr id="716" name="円/楕円 715"/>
        <xdr:cNvSpPr/>
      </xdr:nvSpPr>
      <xdr:spPr>
        <a:xfrm>
          <a:off x="14541500" y="165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57421</xdr:rowOff>
    </xdr:from>
    <xdr:ext cx="534377" cy="259045"/>
    <xdr:sp macro="" textlink="">
      <xdr:nvSpPr>
        <xdr:cNvPr id="717" name="テキスト ボックス 716"/>
        <xdr:cNvSpPr txBox="1"/>
      </xdr:nvSpPr>
      <xdr:spPr>
        <a:xfrm>
          <a:off x="14325111" y="166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160643</xdr:rowOff>
    </xdr:from>
    <xdr:to>
      <xdr:col>20</xdr:col>
      <xdr:colOff>9525</xdr:colOff>
      <xdr:row>97</xdr:row>
      <xdr:rowOff>90793</xdr:rowOff>
    </xdr:to>
    <xdr:sp macro="" textlink="">
      <xdr:nvSpPr>
        <xdr:cNvPr id="718" name="円/楕円 717"/>
        <xdr:cNvSpPr/>
      </xdr:nvSpPr>
      <xdr:spPr>
        <a:xfrm>
          <a:off x="13652500" y="166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81920</xdr:rowOff>
    </xdr:from>
    <xdr:ext cx="534377" cy="259045"/>
    <xdr:sp macro="" textlink="">
      <xdr:nvSpPr>
        <xdr:cNvPr id="719" name="テキスト ボックス 718"/>
        <xdr:cNvSpPr txBox="1"/>
      </xdr:nvSpPr>
      <xdr:spPr>
        <a:xfrm>
          <a:off x="13436111" y="167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167900</xdr:rowOff>
    </xdr:from>
    <xdr:to>
      <xdr:col>18</xdr:col>
      <xdr:colOff>492125</xdr:colOff>
      <xdr:row>97</xdr:row>
      <xdr:rowOff>98050</xdr:rowOff>
    </xdr:to>
    <xdr:sp macro="" textlink="">
      <xdr:nvSpPr>
        <xdr:cNvPr id="720" name="円/楕円 719"/>
        <xdr:cNvSpPr/>
      </xdr:nvSpPr>
      <xdr:spPr>
        <a:xfrm>
          <a:off x="12763500" y="16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89177</xdr:rowOff>
    </xdr:from>
    <xdr:ext cx="534377" cy="259045"/>
    <xdr:sp macro="" textlink="">
      <xdr:nvSpPr>
        <xdr:cNvPr id="721" name="テキスト ボックス 720"/>
        <xdr:cNvSpPr txBox="1"/>
      </xdr:nvSpPr>
      <xdr:spPr>
        <a:xfrm>
          <a:off x="12547111" y="167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31572</xdr:rowOff>
    </xdr:from>
    <xdr:to>
      <xdr:col>28</xdr:col>
      <xdr:colOff>314325</xdr:colOff>
      <xdr:row>39</xdr:row>
      <xdr:rowOff>44450</xdr:rowOff>
    </xdr:to>
    <xdr:cxnSp macro="">
      <xdr:nvCxnSpPr>
        <xdr:cNvPr id="759" name="直線コネクタ 758"/>
        <xdr:cNvCxnSpPr/>
      </xdr:nvCxnSpPr>
      <xdr:spPr>
        <a:xfrm>
          <a:off x="18656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152222</xdr:rowOff>
    </xdr:from>
    <xdr:to>
      <xdr:col>27</xdr:col>
      <xdr:colOff>161925</xdr:colOff>
      <xdr:row>39</xdr:row>
      <xdr:rowOff>82372</xdr:rowOff>
    </xdr:to>
    <xdr:sp macro="" textlink="">
      <xdr:nvSpPr>
        <xdr:cNvPr id="777" name="円/楕円 776"/>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73499</xdr:rowOff>
    </xdr:from>
    <xdr:ext cx="378565" cy="259045"/>
    <xdr:sp macro="" textlink="">
      <xdr:nvSpPr>
        <xdr:cNvPr id="778" name="テキスト ボックス 777"/>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主な構成項目である民生費は、住民一人当たり</a:t>
          </a:r>
          <a:r>
            <a:rPr kumimoji="1" lang="en-US" altLang="ja-JP" sz="1300">
              <a:latin typeface="+mn-ea"/>
              <a:ea typeface="+mn-ea"/>
            </a:rPr>
            <a:t>136,277</a:t>
          </a:r>
          <a:r>
            <a:rPr kumimoji="1" lang="ja-JP" altLang="en-US" sz="1300">
              <a:latin typeface="+mn-ea"/>
              <a:ea typeface="+mn-ea"/>
            </a:rPr>
            <a:t>円となっている。平成</a:t>
          </a:r>
          <a:r>
            <a:rPr kumimoji="1" lang="en-US" altLang="ja-JP" sz="1300">
              <a:latin typeface="+mn-ea"/>
              <a:ea typeface="+mn-ea"/>
            </a:rPr>
            <a:t>26</a:t>
          </a:r>
          <a:r>
            <a:rPr kumimoji="1" lang="ja-JP" altLang="en-US" sz="1300">
              <a:latin typeface="+mn-ea"/>
              <a:ea typeface="+mn-ea"/>
            </a:rPr>
            <a:t>年度以降の増加傾向が著しいが、これは、待機児童の解消を図るため、特定教育・保育施設の定員拡大を図っていることにより、児童福祉費が増加しているほか、高齢化の進展により、後期高齢者医療事業や介護保険事業への繰出金が増加していること、依然として生活保護の受給者が増加していることなどを背景としている。</a:t>
          </a:r>
        </a:p>
        <a:p>
          <a:r>
            <a:rPr kumimoji="1" lang="ja-JP" altLang="en-US" sz="1300">
              <a:latin typeface="+mn-ea"/>
              <a:ea typeface="+mn-ea"/>
            </a:rPr>
            <a:t>　また、変動が大きい項目として、衛生費については、住民一人当たり</a:t>
          </a:r>
          <a:r>
            <a:rPr kumimoji="1" lang="en-US" altLang="ja-JP" sz="1300">
              <a:latin typeface="+mn-ea"/>
              <a:ea typeface="+mn-ea"/>
            </a:rPr>
            <a:t>28,059</a:t>
          </a:r>
          <a:r>
            <a:rPr kumimoji="1" lang="ja-JP" altLang="en-US" sz="1300">
              <a:latin typeface="+mn-ea"/>
              <a:ea typeface="+mn-ea"/>
            </a:rPr>
            <a:t>円となっており、平成</a:t>
          </a:r>
          <a:r>
            <a:rPr kumimoji="1" lang="en-US" altLang="ja-JP" sz="1300">
              <a:latin typeface="+mn-ea"/>
              <a:ea typeface="+mn-ea"/>
            </a:rPr>
            <a:t>26</a:t>
          </a:r>
          <a:r>
            <a:rPr kumimoji="1" lang="ja-JP" altLang="en-US" sz="1300">
              <a:latin typeface="+mn-ea"/>
              <a:ea typeface="+mn-ea"/>
            </a:rPr>
            <a:t>年度から大きく低下し、類似団体平均を下回ることとなったが、これは、新クリーンセンター整備事業の完了による事業費の減少が大きく影響している。</a:t>
          </a:r>
        </a:p>
        <a:p>
          <a:r>
            <a:rPr kumimoji="1" lang="ja-JP" altLang="en-US" sz="1300">
              <a:latin typeface="+mn-ea"/>
              <a:ea typeface="+mn-ea"/>
            </a:rPr>
            <a:t>　一方、消防費については、住民一人当たり</a:t>
          </a:r>
          <a:r>
            <a:rPr kumimoji="1" lang="en-US" altLang="ja-JP" sz="1300">
              <a:latin typeface="+mn-ea"/>
              <a:ea typeface="+mn-ea"/>
            </a:rPr>
            <a:t>14,178</a:t>
          </a:r>
          <a:r>
            <a:rPr kumimoji="1" lang="ja-JP" altLang="en-US" sz="1300">
              <a:latin typeface="+mn-ea"/>
              <a:ea typeface="+mn-ea"/>
            </a:rPr>
            <a:t>円となっており、平成</a:t>
          </a:r>
          <a:r>
            <a:rPr kumimoji="1" lang="en-US" altLang="ja-JP" sz="1300">
              <a:latin typeface="+mn-ea"/>
              <a:ea typeface="+mn-ea"/>
            </a:rPr>
            <a:t>26</a:t>
          </a:r>
          <a:r>
            <a:rPr kumimoji="1" lang="ja-JP" altLang="en-US" sz="1300">
              <a:latin typeface="+mn-ea"/>
              <a:ea typeface="+mn-ea"/>
            </a:rPr>
            <a:t>年度から大きく上昇し、類似団体平均を上回ることとなったが、これは、新たな消防署の整備に係る臨時的な事業費の増によるものが影響している。</a:t>
          </a:r>
          <a:endParaRPr kumimoji="1" lang="en-US" altLang="ja-JP" sz="1300">
            <a:latin typeface="+mn-ea"/>
            <a:ea typeface="+mn-ea"/>
          </a:endParaRPr>
        </a:p>
        <a:p>
          <a:r>
            <a:rPr kumimoji="1" lang="ja-JP" altLang="en-US" sz="1300">
              <a:latin typeface="+mn-ea"/>
              <a:ea typeface="+mn-ea"/>
            </a:rPr>
            <a:t>　さらに、教育費については、</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34,967</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に引き続き前年度比で上昇しているが、これは、スクールアシスタントを配置したことや、体育館等の非構造部材の耐震化を進めたことによる。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横ばいであり、標準財政規模の額により比率が変動していることから、基金に頼らない健全な財政運営を行えている。実質収支額は、医療費の給付状況等により、金額の増減はあるものの、実質収支比率では例年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％前後で推移しており、安定した財政運営ができている。実質単年度収支については、基金繰入金が当初の見込みを下回った影響などにより、実質収支が前年度比で微減した結果、赤字となった。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全ての会計で黒字となっており、連結の結果、大幅な黒字となっていることから、健全な財政運営を行えている。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460291491</v>
      </c>
      <c r="BO4" s="379"/>
      <c r="BP4" s="379"/>
      <c r="BQ4" s="379"/>
      <c r="BR4" s="379"/>
      <c r="BS4" s="379"/>
      <c r="BT4" s="379"/>
      <c r="BU4" s="380"/>
      <c r="BV4" s="378">
        <v>464258924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449432080</v>
      </c>
      <c r="BO5" s="416"/>
      <c r="BP5" s="416"/>
      <c r="BQ5" s="416"/>
      <c r="BR5" s="416"/>
      <c r="BS5" s="416"/>
      <c r="BT5" s="416"/>
      <c r="BU5" s="417"/>
      <c r="BV5" s="415">
        <v>452417154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95.6</v>
      </c>
      <c r="CU5" s="413"/>
      <c r="CV5" s="413"/>
      <c r="CW5" s="413"/>
      <c r="CX5" s="413"/>
      <c r="CY5" s="413"/>
      <c r="CZ5" s="413"/>
      <c r="DA5" s="414"/>
      <c r="DB5" s="412">
        <v>96.7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10859411</v>
      </c>
      <c r="BO6" s="416"/>
      <c r="BP6" s="416"/>
      <c r="BQ6" s="416"/>
      <c r="BR6" s="416"/>
      <c r="BS6" s="416"/>
      <c r="BT6" s="416"/>
      <c r="BU6" s="417"/>
      <c r="BV6" s="415">
        <v>11841770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100.6</v>
      </c>
      <c r="CU6" s="453"/>
      <c r="CV6" s="453"/>
      <c r="CW6" s="453"/>
      <c r="CX6" s="453"/>
      <c r="CY6" s="453"/>
      <c r="CZ6" s="453"/>
      <c r="DA6" s="454"/>
      <c r="DB6" s="452">
        <v>104.2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5899580</v>
      </c>
      <c r="BO7" s="416"/>
      <c r="BP7" s="416"/>
      <c r="BQ7" s="416"/>
      <c r="BR7" s="416"/>
      <c r="BS7" s="416"/>
      <c r="BT7" s="416"/>
      <c r="BU7" s="417"/>
      <c r="BV7" s="415">
        <v>6002467</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250686986</v>
      </c>
      <c r="CU7" s="416"/>
      <c r="CV7" s="416"/>
      <c r="CW7" s="416"/>
      <c r="CX7" s="416"/>
      <c r="CY7" s="416"/>
      <c r="CZ7" s="416"/>
      <c r="DA7" s="417"/>
      <c r="DB7" s="415">
        <v>249295975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4959831</v>
      </c>
      <c r="BO8" s="416"/>
      <c r="BP8" s="416"/>
      <c r="BQ8" s="416"/>
      <c r="BR8" s="416"/>
      <c r="BS8" s="416"/>
      <c r="BT8" s="416"/>
      <c r="BU8" s="417"/>
      <c r="BV8" s="415">
        <v>5839303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0.98</v>
      </c>
      <c r="CU8" s="456"/>
      <c r="CV8" s="456"/>
      <c r="CW8" s="456"/>
      <c r="CX8" s="456"/>
      <c r="CY8" s="456"/>
      <c r="CZ8" s="456"/>
      <c r="DA8" s="457"/>
      <c r="DB8" s="455">
        <v>0.97</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1263979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-879472</v>
      </c>
      <c r="BO9" s="416"/>
      <c r="BP9" s="416"/>
      <c r="BQ9" s="416"/>
      <c r="BR9" s="416"/>
      <c r="BS9" s="416"/>
      <c r="BT9" s="416"/>
      <c r="BU9" s="417"/>
      <c r="BV9" s="415">
        <v>-249776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15.8</v>
      </c>
      <c r="CU9" s="413"/>
      <c r="CV9" s="413"/>
      <c r="CW9" s="413"/>
      <c r="CX9" s="413"/>
      <c r="CY9" s="413"/>
      <c r="CZ9" s="413"/>
      <c r="DA9" s="414"/>
      <c r="DB9" s="412">
        <v>16.8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1222434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21253</v>
      </c>
      <c r="BO10" s="416"/>
      <c r="BP10" s="416"/>
      <c r="BQ10" s="416"/>
      <c r="BR10" s="416"/>
      <c r="BS10" s="416"/>
      <c r="BT10" s="416"/>
      <c r="BU10" s="417"/>
      <c r="BV10" s="415">
        <v>21566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547984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1270476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1251043</v>
      </c>
      <c r="S13" s="497"/>
      <c r="T13" s="497"/>
      <c r="U13" s="497"/>
      <c r="V13" s="498"/>
      <c r="W13" s="431" t="s">
        <v>121</v>
      </c>
      <c r="X13" s="432"/>
      <c r="Y13" s="432"/>
      <c r="Z13" s="432"/>
      <c r="AA13" s="432"/>
      <c r="AB13" s="422"/>
      <c r="AC13" s="466">
        <v>4382</v>
      </c>
      <c r="AD13" s="467"/>
      <c r="AE13" s="467"/>
      <c r="AF13" s="467"/>
      <c r="AG13" s="506"/>
      <c r="AH13" s="466">
        <v>5748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-858219</v>
      </c>
      <c r="BO13" s="416"/>
      <c r="BP13" s="416"/>
      <c r="BQ13" s="416"/>
      <c r="BR13" s="416"/>
      <c r="BS13" s="416"/>
      <c r="BT13" s="416"/>
      <c r="BU13" s="417"/>
      <c r="BV13" s="415">
        <v>319774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v>
      </c>
      <c r="CU13" s="413"/>
      <c r="CV13" s="413"/>
      <c r="CW13" s="413"/>
      <c r="CX13" s="413"/>
      <c r="CY13" s="413"/>
      <c r="CZ13" s="413"/>
      <c r="DA13" s="414"/>
      <c r="DB13" s="412">
        <v>5.2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1260879</v>
      </c>
      <c r="S14" s="497"/>
      <c r="T14" s="497"/>
      <c r="U14" s="497"/>
      <c r="V14" s="498"/>
      <c r="W14" s="405"/>
      <c r="X14" s="406"/>
      <c r="Y14" s="406"/>
      <c r="Z14" s="406"/>
      <c r="AA14" s="406"/>
      <c r="AB14" s="395"/>
      <c r="AC14" s="499">
        <v>0.8</v>
      </c>
      <c r="AD14" s="500"/>
      <c r="AE14" s="500"/>
      <c r="AF14" s="500"/>
      <c r="AG14" s="501"/>
      <c r="AH14" s="499">
        <v>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9.6999999999999993</v>
      </c>
      <c r="CU14" s="511"/>
      <c r="CV14" s="511"/>
      <c r="CW14" s="511"/>
      <c r="CX14" s="511"/>
      <c r="CY14" s="511"/>
      <c r="CZ14" s="511"/>
      <c r="DA14" s="512"/>
      <c r="DB14" s="510">
        <v>26.9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1242615</v>
      </c>
      <c r="S15" s="497"/>
      <c r="T15" s="497"/>
      <c r="U15" s="497"/>
      <c r="V15" s="498"/>
      <c r="W15" s="431" t="s">
        <v>128</v>
      </c>
      <c r="X15" s="432"/>
      <c r="Y15" s="432"/>
      <c r="Z15" s="432"/>
      <c r="AA15" s="432"/>
      <c r="AB15" s="422"/>
      <c r="AC15" s="466">
        <v>108368</v>
      </c>
      <c r="AD15" s="467"/>
      <c r="AE15" s="467"/>
      <c r="AF15" s="467"/>
      <c r="AG15" s="506"/>
      <c r="AH15" s="466">
        <v>123001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179533742</v>
      </c>
      <c r="BO15" s="379"/>
      <c r="BP15" s="379"/>
      <c r="BQ15" s="379"/>
      <c r="BR15" s="379"/>
      <c r="BS15" s="379"/>
      <c r="BT15" s="379"/>
      <c r="BU15" s="380"/>
      <c r="BV15" s="378">
        <v>172793930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19.899999999999999</v>
      </c>
      <c r="AD16" s="500"/>
      <c r="AE16" s="500"/>
      <c r="AF16" s="500"/>
      <c r="AG16" s="501"/>
      <c r="AH16" s="499">
        <v>21.3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183303832</v>
      </c>
      <c r="BO16" s="416"/>
      <c r="BP16" s="416"/>
      <c r="BQ16" s="416"/>
      <c r="BR16" s="416"/>
      <c r="BS16" s="416"/>
      <c r="BT16" s="416"/>
      <c r="BU16" s="417"/>
      <c r="BV16" s="415">
        <v>176888660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430826</v>
      </c>
      <c r="AD17" s="467"/>
      <c r="AE17" s="467"/>
      <c r="AF17" s="467"/>
      <c r="AG17" s="506"/>
      <c r="AH17" s="466">
        <v>430380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233081118</v>
      </c>
      <c r="BO17" s="416"/>
      <c r="BP17" s="416"/>
      <c r="BQ17" s="416"/>
      <c r="BR17" s="416"/>
      <c r="BS17" s="416"/>
      <c r="BT17" s="416"/>
      <c r="BU17" s="417"/>
      <c r="BV17" s="415">
        <v>225717153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217.43</v>
      </c>
      <c r="M18" s="528"/>
      <c r="N18" s="528"/>
      <c r="O18" s="528"/>
      <c r="P18" s="528"/>
      <c r="Q18" s="528"/>
      <c r="R18" s="529"/>
      <c r="S18" s="529"/>
      <c r="T18" s="529"/>
      <c r="U18" s="529"/>
      <c r="V18" s="530"/>
      <c r="W18" s="433"/>
      <c r="X18" s="434"/>
      <c r="Y18" s="434"/>
      <c r="Z18" s="434"/>
      <c r="AA18" s="434"/>
      <c r="AB18" s="425"/>
      <c r="AC18" s="531">
        <v>79.3</v>
      </c>
      <c r="AD18" s="532"/>
      <c r="AE18" s="532"/>
      <c r="AF18" s="532"/>
      <c r="AG18" s="533"/>
      <c r="AH18" s="531">
        <v>74.599999999999994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251304083</v>
      </c>
      <c r="BO18" s="416"/>
      <c r="BP18" s="416"/>
      <c r="BQ18" s="416"/>
      <c r="BR18" s="416"/>
      <c r="BS18" s="416"/>
      <c r="BT18" s="416"/>
      <c r="BU18" s="417"/>
      <c r="BV18" s="415">
        <v>251185659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5813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294839260</v>
      </c>
      <c r="BO19" s="416"/>
      <c r="BP19" s="416"/>
      <c r="BQ19" s="416"/>
      <c r="BR19" s="416"/>
      <c r="BS19" s="416"/>
      <c r="BT19" s="416"/>
      <c r="BU19" s="417"/>
      <c r="BV19" s="415">
        <v>292527991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533209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435170712</v>
      </c>
      <c r="BO23" s="416"/>
      <c r="BP23" s="416"/>
      <c r="BQ23" s="416"/>
      <c r="BR23" s="416"/>
      <c r="BS23" s="416"/>
      <c r="BT23" s="416"/>
      <c r="BU23" s="417"/>
      <c r="BV23" s="415">
        <v>434978438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12100</v>
      </c>
      <c r="R24" s="467"/>
      <c r="S24" s="467"/>
      <c r="T24" s="467"/>
      <c r="U24" s="467"/>
      <c r="V24" s="506"/>
      <c r="W24" s="561"/>
      <c r="X24" s="549"/>
      <c r="Y24" s="550"/>
      <c r="Z24" s="465" t="s">
        <v>152</v>
      </c>
      <c r="AA24" s="445"/>
      <c r="AB24" s="445"/>
      <c r="AC24" s="445"/>
      <c r="AD24" s="445"/>
      <c r="AE24" s="445"/>
      <c r="AF24" s="445"/>
      <c r="AG24" s="446"/>
      <c r="AH24" s="466">
        <v>7230</v>
      </c>
      <c r="AI24" s="467"/>
      <c r="AJ24" s="467"/>
      <c r="AK24" s="467"/>
      <c r="AL24" s="506"/>
      <c r="AM24" s="466">
        <v>22875720</v>
      </c>
      <c r="AN24" s="467"/>
      <c r="AO24" s="467"/>
      <c r="AP24" s="467"/>
      <c r="AQ24" s="467"/>
      <c r="AR24" s="506"/>
      <c r="AS24" s="466">
        <v>3164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100231846</v>
      </c>
      <c r="BO24" s="416"/>
      <c r="BP24" s="416"/>
      <c r="BQ24" s="416"/>
      <c r="BR24" s="416"/>
      <c r="BS24" s="416"/>
      <c r="BT24" s="416"/>
      <c r="BU24" s="417"/>
      <c r="BV24" s="415">
        <v>106622985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3</v>
      </c>
      <c r="M25" s="467"/>
      <c r="N25" s="467"/>
      <c r="O25" s="467"/>
      <c r="P25" s="506"/>
      <c r="Q25" s="466">
        <v>9510</v>
      </c>
      <c r="R25" s="467"/>
      <c r="S25" s="467"/>
      <c r="T25" s="467"/>
      <c r="U25" s="467"/>
      <c r="V25" s="506"/>
      <c r="W25" s="561"/>
      <c r="X25" s="549"/>
      <c r="Y25" s="550"/>
      <c r="Z25" s="465" t="s">
        <v>155</v>
      </c>
      <c r="AA25" s="445"/>
      <c r="AB25" s="445"/>
      <c r="AC25" s="445"/>
      <c r="AD25" s="445"/>
      <c r="AE25" s="445"/>
      <c r="AF25" s="445"/>
      <c r="AG25" s="446"/>
      <c r="AH25" s="466">
        <v>1275</v>
      </c>
      <c r="AI25" s="467"/>
      <c r="AJ25" s="467"/>
      <c r="AK25" s="467"/>
      <c r="AL25" s="506"/>
      <c r="AM25" s="466">
        <v>4032825</v>
      </c>
      <c r="AN25" s="467"/>
      <c r="AO25" s="467"/>
      <c r="AP25" s="467"/>
      <c r="AQ25" s="467"/>
      <c r="AR25" s="506"/>
      <c r="AS25" s="466">
        <v>3163</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89925434</v>
      </c>
      <c r="BO25" s="379"/>
      <c r="BP25" s="379"/>
      <c r="BQ25" s="379"/>
      <c r="BR25" s="379"/>
      <c r="BS25" s="379"/>
      <c r="BT25" s="379"/>
      <c r="BU25" s="380"/>
      <c r="BV25" s="378">
        <v>85583782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7920</v>
      </c>
      <c r="R26" s="467"/>
      <c r="S26" s="467"/>
      <c r="T26" s="467"/>
      <c r="U26" s="467"/>
      <c r="V26" s="506"/>
      <c r="W26" s="561"/>
      <c r="X26" s="549"/>
      <c r="Y26" s="550"/>
      <c r="Z26" s="465" t="s">
        <v>158</v>
      </c>
      <c r="AA26" s="571"/>
      <c r="AB26" s="571"/>
      <c r="AC26" s="571"/>
      <c r="AD26" s="571"/>
      <c r="AE26" s="571"/>
      <c r="AF26" s="571"/>
      <c r="AG26" s="572"/>
      <c r="AH26" s="466">
        <v>786</v>
      </c>
      <c r="AI26" s="467"/>
      <c r="AJ26" s="467"/>
      <c r="AK26" s="467"/>
      <c r="AL26" s="506"/>
      <c r="AM26" s="466">
        <v>2731350</v>
      </c>
      <c r="AN26" s="467"/>
      <c r="AO26" s="467"/>
      <c r="AP26" s="467"/>
      <c r="AQ26" s="467"/>
      <c r="AR26" s="506"/>
      <c r="AS26" s="466">
        <v>3475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3615232</v>
      </c>
      <c r="BO26" s="416"/>
      <c r="BP26" s="416"/>
      <c r="BQ26" s="416"/>
      <c r="BR26" s="416"/>
      <c r="BS26" s="416"/>
      <c r="BT26" s="416"/>
      <c r="BU26" s="417"/>
      <c r="BV26" s="415">
        <v>3674929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9770</v>
      </c>
      <c r="R27" s="467"/>
      <c r="S27" s="467"/>
      <c r="T27" s="467"/>
      <c r="U27" s="467"/>
      <c r="V27" s="506"/>
      <c r="W27" s="561"/>
      <c r="X27" s="549"/>
      <c r="Y27" s="550"/>
      <c r="Z27" s="465" t="s">
        <v>161</v>
      </c>
      <c r="AA27" s="445"/>
      <c r="AB27" s="445"/>
      <c r="AC27" s="445"/>
      <c r="AD27" s="445"/>
      <c r="AE27" s="445"/>
      <c r="AF27" s="445"/>
      <c r="AG27" s="446"/>
      <c r="AH27" s="466">
        <v>351</v>
      </c>
      <c r="AI27" s="467"/>
      <c r="AJ27" s="467"/>
      <c r="AK27" s="467"/>
      <c r="AL27" s="506"/>
      <c r="AM27" s="466">
        <v>1401621</v>
      </c>
      <c r="AN27" s="467"/>
      <c r="AO27" s="467"/>
      <c r="AP27" s="467"/>
      <c r="AQ27" s="467"/>
      <c r="AR27" s="506"/>
      <c r="AS27" s="466">
        <v>3993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8730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18985157</v>
      </c>
      <c r="BO28" s="379"/>
      <c r="BP28" s="379"/>
      <c r="BQ28" s="379"/>
      <c r="BR28" s="379"/>
      <c r="BS28" s="379"/>
      <c r="BT28" s="379"/>
      <c r="BU28" s="380"/>
      <c r="BV28" s="378">
        <v>18963904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58</v>
      </c>
      <c r="M29" s="467"/>
      <c r="N29" s="467"/>
      <c r="O29" s="467"/>
      <c r="P29" s="506"/>
      <c r="Q29" s="466">
        <v>8070</v>
      </c>
      <c r="R29" s="467"/>
      <c r="S29" s="467"/>
      <c r="T29" s="467"/>
      <c r="U29" s="467"/>
      <c r="V29" s="506"/>
      <c r="W29" s="562"/>
      <c r="X29" s="563"/>
      <c r="Y29" s="564"/>
      <c r="Z29" s="465" t="s">
        <v>168</v>
      </c>
      <c r="AA29" s="445"/>
      <c r="AB29" s="445"/>
      <c r="AC29" s="445"/>
      <c r="AD29" s="445"/>
      <c r="AE29" s="445"/>
      <c r="AF29" s="445"/>
      <c r="AG29" s="446"/>
      <c r="AH29" s="466">
        <v>7581</v>
      </c>
      <c r="AI29" s="467"/>
      <c r="AJ29" s="467"/>
      <c r="AK29" s="467"/>
      <c r="AL29" s="506"/>
      <c r="AM29" s="466">
        <v>24277341</v>
      </c>
      <c r="AN29" s="467"/>
      <c r="AO29" s="467"/>
      <c r="AP29" s="467"/>
      <c r="AQ29" s="467"/>
      <c r="AR29" s="506"/>
      <c r="AS29" s="466">
        <v>3202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6248973</v>
      </c>
      <c r="BO29" s="416"/>
      <c r="BP29" s="416"/>
      <c r="BQ29" s="416"/>
      <c r="BR29" s="416"/>
      <c r="BS29" s="416"/>
      <c r="BT29" s="416"/>
      <c r="BU29" s="417"/>
      <c r="BV29" s="415">
        <v>6233415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18455661</v>
      </c>
      <c r="BO30" s="585"/>
      <c r="BP30" s="585"/>
      <c r="BQ30" s="585"/>
      <c r="BR30" s="585"/>
      <c r="BS30" s="585"/>
      <c r="BT30" s="585"/>
      <c r="BU30" s="586"/>
      <c r="BV30" s="584">
        <v>17715387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さいたま市国民健康保険事業特別会計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IF('各会計、関係団体の財政状況及び健全化判断比率'!B31="","",'各会計、関係団体の財政状況及び健全化判断比率'!B31)</f>
        <v>さいたま市水道事業会計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IF('各会計、関係団体の財政状況及び健全化判断比率'!B34="","",'各会計、関係団体の財政状況及び健全化判断比率'!B34)</f>
        <v>さいたま市食肉中央卸売市場及びと畜場事業特別会計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彩の国さいたま人づくり広域連合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与野都市開発株式会社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さいたま市母子父子寡婦福祉資金貸付事業特別会計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さいたま市介護保険事業特別会計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IF('各会計、関係団体の財政状況及び健全化判断比率'!B32="","",'各会計、関係団体の財政状況及び健全化判断比率'!B32)</f>
        <v>さいたま市病院事業会計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IF('各会計、関係団体の財政状況及び健全化判断比率'!B35="","",'各会計、関係団体の財政状況及び健全化判断比率'!B35)</f>
        <v>宅地造成事業</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埼玉県都市競艇組合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公益財団法人さいたま市文化振興事業団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さいたま市用地先行取得事業特別会計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さいたま市後期高齢者医療事業特別会計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IF('各会計、関係団体の財政状況及び健全化判断比率'!B33="","",'各会計、関係団体の財政状況及び健全化判断比率'!B33)</f>
        <v>さいたま市下水道事業会計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埼玉県浦和競馬組合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財団法人さいたま市浦和地域医療センター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さいたま市大宮駅西口都市改造事業特別会計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埼玉県後期高齢者医療広域連合（一般会計）</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社団法人さいたま観光国際協会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さいたま市南与野駅西口土地区画整理事業特別会計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埼玉県後期高齢者医療広域連合（特別会計）</v>
      </c>
      <c r="BZ38" s="597"/>
      <c r="CA38" s="597"/>
      <c r="CB38" s="597"/>
      <c r="CC38" s="597"/>
      <c r="CD38" s="597"/>
      <c r="CE38" s="597"/>
      <c r="CF38" s="597"/>
      <c r="CG38" s="597"/>
      <c r="CH38" s="597"/>
      <c r="CI38" s="597"/>
      <c r="CJ38" s="597"/>
      <c r="CK38" s="597"/>
      <c r="CL38" s="597"/>
      <c r="CM38" s="597"/>
      <c r="CN38" s="165"/>
      <c r="CO38" s="596">
        <f t="shared" si="3"/>
        <v>24</v>
      </c>
      <c r="CP38" s="596"/>
      <c r="CQ38" s="597" t="str">
        <f>IF('各会計、関係団体の財政状況及び健全化判断比率'!BS11="","",'各会計、関係団体の財政状況及び健全化判断比率'!BS11)</f>
        <v>公益財団法人さいたま市公園緑地協会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さいたま市公債管理特別会計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25</v>
      </c>
      <c r="CP39" s="596"/>
      <c r="CQ39" s="597" t="str">
        <f>IF('各会計、関係団体の財政状況及び健全化判断比率'!BS12="","",'各会計、関係団体の財政状況及び健全化判断比率'!BS12)</f>
        <v>北浦和ターミナルビル株式会社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26</v>
      </c>
      <c r="CP40" s="596"/>
      <c r="CQ40" s="597" t="str">
        <f>IF('各会計、関係団体の財政状況及び健全化判断比率'!BS13="","",'各会計、関係団体の財政状況及び健全化判断比率'!BS13)</f>
        <v>財団法人さいたま市都市整備公社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27</v>
      </c>
      <c r="CP41" s="596"/>
      <c r="CQ41" s="597" t="str">
        <f>IF('各会計、関係団体の財政状況及び健全化判断比率'!BS14="","",'各会計、関係団体の財政状況及び健全化判断比率'!BS14)</f>
        <v>財団法人さいたま市土地区画整理協会</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28</v>
      </c>
      <c r="CP42" s="596"/>
      <c r="CQ42" s="597" t="str">
        <f>IF('各会計、関係団体の財政状況及び健全化判断比率'!BS15="","",'各会計、関係団体の財政状況及び健全化判断比率'!BS15)</f>
        <v>公益財団法人さいたま市産業創造財団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29</v>
      </c>
      <c r="CP43" s="596"/>
      <c r="CQ43" s="597" t="str">
        <f>IF('各会計、関係団体の財政状況及び健全化判断比率'!BS16="","",'各会計、関係団体の財政状況及び健全化判断比率'!BS16)</f>
        <v>公益財団法人さいたま市体育協会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4.3099999999999996</v>
      </c>
      <c r="G34" s="33">
        <v>5.09</v>
      </c>
      <c r="H34" s="33">
        <v>5.44</v>
      </c>
      <c r="I34" s="33">
        <v>5.59</v>
      </c>
      <c r="J34" s="34">
        <v>5.99</v>
      </c>
      <c r="K34" s="22"/>
      <c r="L34" s="22"/>
      <c r="M34" s="22"/>
      <c r="N34" s="22"/>
      <c r="O34" s="22"/>
      <c r="P34" s="22"/>
    </row>
    <row r="35" spans="1:16" ht="39" customHeight="1">
      <c r="A35" s="22"/>
      <c r="B35" s="35"/>
      <c r="C35" s="1175" t="s">
        <v>529</v>
      </c>
      <c r="D35" s="1176"/>
      <c r="E35" s="1177"/>
      <c r="F35" s="36">
        <v>1.87</v>
      </c>
      <c r="G35" s="37">
        <v>2.4500000000000002</v>
      </c>
      <c r="H35" s="37">
        <v>2.75</v>
      </c>
      <c r="I35" s="37">
        <v>2.74</v>
      </c>
      <c r="J35" s="38">
        <v>2.64</v>
      </c>
      <c r="K35" s="22"/>
      <c r="L35" s="22"/>
      <c r="M35" s="22"/>
      <c r="N35" s="22"/>
      <c r="O35" s="22"/>
      <c r="P35" s="22"/>
    </row>
    <row r="36" spans="1:16" ht="39" customHeight="1">
      <c r="A36" s="22"/>
      <c r="B36" s="35"/>
      <c r="C36" s="1175" t="s">
        <v>530</v>
      </c>
      <c r="D36" s="1176"/>
      <c r="E36" s="1177"/>
      <c r="F36" s="36">
        <v>2.63</v>
      </c>
      <c r="G36" s="37">
        <v>1.81</v>
      </c>
      <c r="H36" s="37">
        <v>2.44</v>
      </c>
      <c r="I36" s="37">
        <v>2.36</v>
      </c>
      <c r="J36" s="38">
        <v>2.09</v>
      </c>
      <c r="K36" s="22"/>
      <c r="L36" s="22"/>
      <c r="M36" s="22"/>
      <c r="N36" s="22"/>
      <c r="O36" s="22"/>
      <c r="P36" s="22"/>
    </row>
    <row r="37" spans="1:16" ht="39" customHeight="1">
      <c r="A37" s="22"/>
      <c r="B37" s="35"/>
      <c r="C37" s="1175" t="s">
        <v>531</v>
      </c>
      <c r="D37" s="1176"/>
      <c r="E37" s="1177"/>
      <c r="F37" s="36">
        <v>0.45</v>
      </c>
      <c r="G37" s="37">
        <v>0.38</v>
      </c>
      <c r="H37" s="37">
        <v>0.42</v>
      </c>
      <c r="I37" s="37">
        <v>0.49</v>
      </c>
      <c r="J37" s="38">
        <v>0.79</v>
      </c>
      <c r="K37" s="22"/>
      <c r="L37" s="22"/>
      <c r="M37" s="22"/>
      <c r="N37" s="22"/>
      <c r="O37" s="22"/>
      <c r="P37" s="22"/>
    </row>
    <row r="38" spans="1:16" ht="39" customHeight="1">
      <c r="A38" s="22"/>
      <c r="B38" s="35"/>
      <c r="C38" s="1175" t="s">
        <v>532</v>
      </c>
      <c r="D38" s="1176"/>
      <c r="E38" s="1177"/>
      <c r="F38" s="36">
        <v>2.36</v>
      </c>
      <c r="G38" s="37">
        <v>0.6</v>
      </c>
      <c r="H38" s="37">
        <v>0.59</v>
      </c>
      <c r="I38" s="37">
        <v>0.62</v>
      </c>
      <c r="J38" s="38">
        <v>0.57999999999999996</v>
      </c>
      <c r="K38" s="22"/>
      <c r="L38" s="22"/>
      <c r="M38" s="22"/>
      <c r="N38" s="22"/>
      <c r="O38" s="22"/>
      <c r="P38" s="22"/>
    </row>
    <row r="39" spans="1:16" ht="39" customHeight="1">
      <c r="A39" s="22"/>
      <c r="B39" s="35"/>
      <c r="C39" s="1175" t="s">
        <v>533</v>
      </c>
      <c r="D39" s="1176"/>
      <c r="E39" s="1177"/>
      <c r="F39" s="36">
        <v>0.31</v>
      </c>
      <c r="G39" s="37">
        <v>0.41</v>
      </c>
      <c r="H39" s="37">
        <v>0.24</v>
      </c>
      <c r="I39" s="37">
        <v>0.57999999999999996</v>
      </c>
      <c r="J39" s="38">
        <v>0.51</v>
      </c>
      <c r="K39" s="22"/>
      <c r="L39" s="22"/>
      <c r="M39" s="22"/>
      <c r="N39" s="22"/>
      <c r="O39" s="22"/>
      <c r="P39" s="22"/>
    </row>
    <row r="40" spans="1:16" ht="39" customHeight="1">
      <c r="A40" s="22"/>
      <c r="B40" s="35"/>
      <c r="C40" s="1175" t="s">
        <v>534</v>
      </c>
      <c r="D40" s="1176"/>
      <c r="E40" s="1177"/>
      <c r="F40" s="36">
        <v>0.01</v>
      </c>
      <c r="G40" s="37">
        <v>0.01</v>
      </c>
      <c r="H40" s="37">
        <v>0.01</v>
      </c>
      <c r="I40" s="37">
        <v>0.01</v>
      </c>
      <c r="J40" s="38">
        <v>0.01</v>
      </c>
      <c r="K40" s="22"/>
      <c r="L40" s="22"/>
      <c r="M40" s="22"/>
      <c r="N40" s="22"/>
      <c r="O40" s="22"/>
      <c r="P40" s="22"/>
    </row>
    <row r="41" spans="1:16" ht="39" customHeight="1">
      <c r="A41" s="22"/>
      <c r="B41" s="35"/>
      <c r="C41" s="1175" t="s">
        <v>535</v>
      </c>
      <c r="D41" s="1176"/>
      <c r="E41" s="1177"/>
      <c r="F41" s="36">
        <v>0.02</v>
      </c>
      <c r="G41" s="37">
        <v>0.01</v>
      </c>
      <c r="H41" s="37">
        <v>0.01</v>
      </c>
      <c r="I41" s="37">
        <v>0</v>
      </c>
      <c r="J41" s="38">
        <v>0</v>
      </c>
      <c r="K41" s="22"/>
      <c r="L41" s="22"/>
      <c r="M41" s="22"/>
      <c r="N41" s="22"/>
      <c r="O41" s="22"/>
      <c r="P41" s="22"/>
    </row>
    <row r="42" spans="1:16" ht="39" customHeight="1">
      <c r="A42" s="22"/>
      <c r="B42" s="39"/>
      <c r="C42" s="1175" t="s">
        <v>536</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537</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42206</v>
      </c>
      <c r="L45" s="60">
        <v>43202</v>
      </c>
      <c r="M45" s="60">
        <v>45048</v>
      </c>
      <c r="N45" s="60">
        <v>44301</v>
      </c>
      <c r="O45" s="61">
        <v>42269</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v>2667</v>
      </c>
      <c r="L47" s="64">
        <v>3000</v>
      </c>
      <c r="M47" s="64">
        <v>3333</v>
      </c>
      <c r="N47" s="64">
        <v>3333</v>
      </c>
      <c r="O47" s="65">
        <v>3333</v>
      </c>
      <c r="P47" s="48"/>
      <c r="Q47" s="48"/>
      <c r="R47" s="48"/>
      <c r="S47" s="48"/>
      <c r="T47" s="48"/>
      <c r="U47" s="48"/>
    </row>
    <row r="48" spans="1:21" ht="30.75" customHeight="1">
      <c r="A48" s="48"/>
      <c r="B48" s="1193"/>
      <c r="C48" s="1194"/>
      <c r="D48" s="62"/>
      <c r="E48" s="1185" t="s">
        <v>15</v>
      </c>
      <c r="F48" s="1185"/>
      <c r="G48" s="1185"/>
      <c r="H48" s="1185"/>
      <c r="I48" s="1185"/>
      <c r="J48" s="1186"/>
      <c r="K48" s="63">
        <v>6330</v>
      </c>
      <c r="L48" s="64">
        <v>6578</v>
      </c>
      <c r="M48" s="64">
        <v>6650</v>
      </c>
      <c r="N48" s="64">
        <v>5417</v>
      </c>
      <c r="O48" s="65">
        <v>5552</v>
      </c>
      <c r="P48" s="48"/>
      <c r="Q48" s="48"/>
      <c r="R48" s="48"/>
      <c r="S48" s="48"/>
      <c r="T48" s="48"/>
      <c r="U48" s="48"/>
    </row>
    <row r="49" spans="1:21" ht="30.75" customHeight="1">
      <c r="A49" s="48"/>
      <c r="B49" s="1193"/>
      <c r="C49" s="1194"/>
      <c r="D49" s="62"/>
      <c r="E49" s="1185" t="s">
        <v>16</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c r="A50" s="48"/>
      <c r="B50" s="1193"/>
      <c r="C50" s="1194"/>
      <c r="D50" s="62"/>
      <c r="E50" s="1185" t="s">
        <v>17</v>
      </c>
      <c r="F50" s="1185"/>
      <c r="G50" s="1185"/>
      <c r="H50" s="1185"/>
      <c r="I50" s="1185"/>
      <c r="J50" s="1186"/>
      <c r="K50" s="63">
        <v>373</v>
      </c>
      <c r="L50" s="64">
        <v>342</v>
      </c>
      <c r="M50" s="64">
        <v>343</v>
      </c>
      <c r="N50" s="64">
        <v>1760</v>
      </c>
      <c r="O50" s="65">
        <v>352</v>
      </c>
      <c r="P50" s="48"/>
      <c r="Q50" s="48"/>
      <c r="R50" s="48"/>
      <c r="S50" s="48"/>
      <c r="T50" s="48"/>
      <c r="U50" s="48"/>
    </row>
    <row r="51" spans="1:21" ht="30.75" customHeight="1">
      <c r="A51" s="48"/>
      <c r="B51" s="1195"/>
      <c r="C51" s="1196"/>
      <c r="D51" s="66"/>
      <c r="E51" s="1185" t="s">
        <v>18</v>
      </c>
      <c r="F51" s="1185"/>
      <c r="G51" s="1185"/>
      <c r="H51" s="1185"/>
      <c r="I51" s="1185"/>
      <c r="J51" s="1186"/>
      <c r="K51" s="63">
        <v>2</v>
      </c>
      <c r="L51" s="64" t="s">
        <v>480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39925</v>
      </c>
      <c r="L52" s="64">
        <v>40448</v>
      </c>
      <c r="M52" s="64">
        <v>43301</v>
      </c>
      <c r="N52" s="64">
        <v>44595</v>
      </c>
      <c r="O52" s="65">
        <v>40416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11653</v>
      </c>
      <c r="L53" s="69">
        <v>12674</v>
      </c>
      <c r="M53" s="69">
        <v>12073</v>
      </c>
      <c r="N53" s="69">
        <v>10216</v>
      </c>
      <c r="O53" s="70">
        <v>11090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421971</v>
      </c>
      <c r="J41" s="83">
        <v>433626</v>
      </c>
      <c r="K41" s="83">
        <v>439226</v>
      </c>
      <c r="L41" s="83">
        <v>449470</v>
      </c>
      <c r="M41" s="84">
        <v>449515</v>
      </c>
    </row>
    <row r="42" spans="2:13" ht="27.75" customHeight="1">
      <c r="B42" s="1201"/>
      <c r="C42" s="1202"/>
      <c r="D42" s="85"/>
      <c r="E42" s="1207" t="s">
        <v>26</v>
      </c>
      <c r="F42" s="1207"/>
      <c r="G42" s="1207"/>
      <c r="H42" s="1208"/>
      <c r="I42" s="86">
        <v>9289</v>
      </c>
      <c r="J42" s="87">
        <v>3050</v>
      </c>
      <c r="K42" s="87">
        <v>2774</v>
      </c>
      <c r="L42" s="87">
        <v>2492</v>
      </c>
      <c r="M42" s="88">
        <v>2204</v>
      </c>
    </row>
    <row r="43" spans="2:13" ht="27.75" customHeight="1">
      <c r="B43" s="1201"/>
      <c r="C43" s="1202"/>
      <c r="D43" s="85"/>
      <c r="E43" s="1207" t="s">
        <v>27</v>
      </c>
      <c r="F43" s="1207"/>
      <c r="G43" s="1207"/>
      <c r="H43" s="1208"/>
      <c r="I43" s="86">
        <v>89068</v>
      </c>
      <c r="J43" s="87">
        <v>81173</v>
      </c>
      <c r="K43" s="87">
        <v>78845</v>
      </c>
      <c r="L43" s="87">
        <v>69243</v>
      </c>
      <c r="M43" s="88">
        <v>63269</v>
      </c>
    </row>
    <row r="44" spans="2:13" ht="27.75" customHeight="1">
      <c r="B44" s="1201"/>
      <c r="C44" s="1202"/>
      <c r="D44" s="85"/>
      <c r="E44" s="1207" t="s">
        <v>28</v>
      </c>
      <c r="F44" s="1207"/>
      <c r="G44" s="1207"/>
      <c r="H44" s="1208"/>
      <c r="I44" s="86" t="s">
        <v>480</v>
      </c>
      <c r="J44" s="87" t="s">
        <v>480</v>
      </c>
      <c r="K44" s="87" t="s">
        <v>480</v>
      </c>
      <c r="L44" s="87" t="s">
        <v>480</v>
      </c>
      <c r="M44" s="88" t="s">
        <v>480</v>
      </c>
    </row>
    <row r="45" spans="2:13" ht="27.75" customHeight="1">
      <c r="B45" s="1201"/>
      <c r="C45" s="1202"/>
      <c r="D45" s="85"/>
      <c r="E45" s="1207" t="s">
        <v>29</v>
      </c>
      <c r="F45" s="1207"/>
      <c r="G45" s="1207"/>
      <c r="H45" s="1208"/>
      <c r="I45" s="86">
        <v>61311</v>
      </c>
      <c r="J45" s="87">
        <v>63101</v>
      </c>
      <c r="K45" s="87">
        <v>56872</v>
      </c>
      <c r="L45" s="87">
        <v>55993</v>
      </c>
      <c r="M45" s="88">
        <v>49885</v>
      </c>
    </row>
    <row r="46" spans="2:13" ht="27.75" customHeight="1">
      <c r="B46" s="1201"/>
      <c r="C46" s="1202"/>
      <c r="D46" s="85"/>
      <c r="E46" s="1207" t="s">
        <v>30</v>
      </c>
      <c r="F46" s="1207"/>
      <c r="G46" s="1207"/>
      <c r="H46" s="1208"/>
      <c r="I46" s="86">
        <v>2070</v>
      </c>
      <c r="J46" s="87">
        <v>1847</v>
      </c>
      <c r="K46" s="87">
        <v>1295</v>
      </c>
      <c r="L46" s="87">
        <v>184</v>
      </c>
      <c r="M46" s="88">
        <v>64</v>
      </c>
    </row>
    <row r="47" spans="2:13" ht="27.75" customHeight="1">
      <c r="B47" s="1201"/>
      <c r="C47" s="1202"/>
      <c r="D47" s="85"/>
      <c r="E47" s="1207" t="s">
        <v>31</v>
      </c>
      <c r="F47" s="1207"/>
      <c r="G47" s="1207"/>
      <c r="H47" s="1208"/>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9" t="s">
        <v>33</v>
      </c>
      <c r="C49" s="1210"/>
      <c r="D49" s="89"/>
      <c r="E49" s="1207" t="s">
        <v>34</v>
      </c>
      <c r="F49" s="1207"/>
      <c r="G49" s="1207"/>
      <c r="H49" s="1208"/>
      <c r="I49" s="86">
        <v>51635</v>
      </c>
      <c r="J49" s="87">
        <v>60009</v>
      </c>
      <c r="K49" s="87">
        <v>62198</v>
      </c>
      <c r="L49" s="87">
        <v>62999</v>
      </c>
      <c r="M49" s="88">
        <v>65962</v>
      </c>
    </row>
    <row r="50" spans="2:13" ht="27.75" customHeight="1">
      <c r="B50" s="1201"/>
      <c r="C50" s="1202"/>
      <c r="D50" s="85"/>
      <c r="E50" s="1207" t="s">
        <v>35</v>
      </c>
      <c r="F50" s="1207"/>
      <c r="G50" s="1207"/>
      <c r="H50" s="1208"/>
      <c r="I50" s="86">
        <v>80964</v>
      </c>
      <c r="J50" s="87">
        <v>81705</v>
      </c>
      <c r="K50" s="87">
        <v>82399</v>
      </c>
      <c r="L50" s="87">
        <v>79344</v>
      </c>
      <c r="M50" s="88">
        <v>91113</v>
      </c>
    </row>
    <row r="51" spans="2:13" ht="27.75" customHeight="1">
      <c r="B51" s="1203"/>
      <c r="C51" s="1204"/>
      <c r="D51" s="85"/>
      <c r="E51" s="1207" t="s">
        <v>36</v>
      </c>
      <c r="F51" s="1207"/>
      <c r="G51" s="1207"/>
      <c r="H51" s="1208"/>
      <c r="I51" s="86">
        <v>357622</v>
      </c>
      <c r="J51" s="87">
        <v>366767</v>
      </c>
      <c r="K51" s="87">
        <v>378420</v>
      </c>
      <c r="L51" s="87">
        <v>376363</v>
      </c>
      <c r="M51" s="88">
        <v>386272</v>
      </c>
    </row>
    <row r="52" spans="2:13" ht="27.75" customHeight="1" thickBot="1">
      <c r="B52" s="1211" t="s">
        <v>37</v>
      </c>
      <c r="C52" s="1212"/>
      <c r="D52" s="90"/>
      <c r="E52" s="1213" t="s">
        <v>38</v>
      </c>
      <c r="F52" s="1213"/>
      <c r="G52" s="1213"/>
      <c r="H52" s="1214"/>
      <c r="I52" s="91">
        <v>93488</v>
      </c>
      <c r="J52" s="92">
        <v>74317</v>
      </c>
      <c r="K52" s="92">
        <v>55995</v>
      </c>
      <c r="L52" s="92">
        <v>58675</v>
      </c>
      <c r="M52" s="93">
        <v>21591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588</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588</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587</v>
      </c>
      <c r="C41" s="246"/>
      <c r="D41" s="246"/>
      <c r="E41" s="246"/>
      <c r="F41" s="246"/>
      <c r="G41" s="246"/>
      <c r="H41" s="246"/>
      <c r="I41" s="246"/>
      <c r="J41" s="246"/>
      <c r="K41" s="246"/>
      <c r="L41" s="246"/>
      <c r="M41" s="246"/>
      <c r="N41" s="246"/>
      <c r="O41" s="246"/>
      <c r="P41" s="247"/>
    </row>
    <row r="42" spans="2:17" ht="13.2">
      <c r="B42" s="248"/>
      <c r="C42" s="244"/>
      <c r="D42" s="244"/>
      <c r="E42" s="244"/>
      <c r="F42" s="244"/>
      <c r="G42" s="353" t="s">
        <v>583</v>
      </c>
      <c r="I42" s="352"/>
      <c r="J42" s="352"/>
      <c r="K42" s="352"/>
      <c r="L42" s="244"/>
      <c r="M42" s="244"/>
      <c r="N42" s="244"/>
      <c r="O42" s="244"/>
    </row>
    <row r="43" spans="2:17" ht="13.2">
      <c r="B43" s="248"/>
      <c r="C43" s="244"/>
      <c r="D43" s="244"/>
      <c r="E43" s="244"/>
      <c r="F43" s="244"/>
      <c r="G43" s="1251"/>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63"/>
      <c r="I48" s="363"/>
      <c r="J48" s="363"/>
    </row>
    <row r="49" spans="1:17" ht="13.2">
      <c r="B49" s="248"/>
      <c r="C49" s="244"/>
      <c r="D49" s="244"/>
      <c r="E49" s="244"/>
      <c r="F49" s="244"/>
      <c r="G49" s="243" t="s">
        <v>586</v>
      </c>
    </row>
    <row r="50" spans="1:17" ht="13.2">
      <c r="B50" s="248"/>
      <c r="C50" s="244"/>
      <c r="D50" s="244"/>
      <c r="E50" s="244"/>
      <c r="F50" s="244"/>
      <c r="G50" s="1238"/>
      <c r="H50" s="1239"/>
      <c r="I50" s="1239"/>
      <c r="J50" s="1240"/>
      <c r="K50" s="345" t="s">
        <v>521</v>
      </c>
      <c r="L50" s="345" t="s">
        <v>522</v>
      </c>
      <c r="M50" s="345" t="s">
        <v>523</v>
      </c>
      <c r="N50" s="345" t="s">
        <v>524</v>
      </c>
      <c r="O50" s="345" t="s">
        <v>525</v>
      </c>
    </row>
    <row r="51" spans="1:17" ht="13.2">
      <c r="B51" s="248"/>
      <c r="C51" s="244"/>
      <c r="D51" s="244"/>
      <c r="E51" s="244"/>
      <c r="F51" s="244"/>
      <c r="G51" s="1241" t="s">
        <v>580</v>
      </c>
      <c r="H51" s="1242"/>
      <c r="I51" s="1247" t="s">
        <v>578</v>
      </c>
      <c r="J51" s="1247"/>
      <c r="K51" s="1249"/>
      <c r="L51" s="1249"/>
      <c r="M51" s="1249"/>
      <c r="N51" s="1249"/>
      <c r="O51" s="1249"/>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585</v>
      </c>
      <c r="J53" s="1227"/>
      <c r="K53" s="1250"/>
      <c r="L53" s="1250"/>
      <c r="M53" s="1250"/>
      <c r="N53" s="1250"/>
      <c r="O53" s="1250"/>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579</v>
      </c>
      <c r="H55" s="1222"/>
      <c r="I55" s="1227" t="s">
        <v>578</v>
      </c>
      <c r="J55" s="1227"/>
      <c r="K55" s="1249"/>
      <c r="L55" s="1249"/>
      <c r="M55" s="1249"/>
      <c r="N55" s="1249"/>
      <c r="O55" s="1249"/>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585</v>
      </c>
      <c r="J57" s="1217"/>
      <c r="K57" s="1250"/>
      <c r="L57" s="1250"/>
      <c r="M57" s="1250"/>
      <c r="N57" s="1250"/>
      <c r="O57" s="1250"/>
      <c r="P57" s="361"/>
      <c r="Q57" s="356"/>
    </row>
    <row r="58" spans="1:17" s="355" customFormat="1" ht="13.2">
      <c r="A58" s="243"/>
      <c r="B58" s="356"/>
      <c r="C58" s="352"/>
      <c r="D58" s="352"/>
      <c r="E58" s="352"/>
      <c r="F58" s="352"/>
      <c r="G58" s="1225"/>
      <c r="H58" s="1226"/>
      <c r="I58" s="1217"/>
      <c r="J58" s="1217"/>
      <c r="K58" s="1220"/>
      <c r="L58" s="1220"/>
      <c r="M58" s="1220"/>
      <c r="N58" s="1220"/>
      <c r="O58" s="1220"/>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584</v>
      </c>
      <c r="C63" s="244"/>
      <c r="D63" s="244"/>
      <c r="E63" s="244"/>
      <c r="F63" s="244"/>
      <c r="G63" s="244"/>
      <c r="H63" s="244"/>
      <c r="I63" s="244"/>
      <c r="J63" s="244"/>
      <c r="K63" s="244"/>
      <c r="L63" s="244"/>
      <c r="M63" s="244"/>
      <c r="N63" s="244"/>
      <c r="O63" s="244"/>
    </row>
    <row r="64" spans="1:17" ht="13.2">
      <c r="B64" s="248"/>
      <c r="C64" s="244"/>
      <c r="D64" s="244"/>
      <c r="E64" s="244"/>
      <c r="F64" s="244"/>
      <c r="G64" s="353" t="s">
        <v>583</v>
      </c>
      <c r="I64" s="352"/>
      <c r="J64" s="352"/>
      <c r="K64" s="352"/>
      <c r="L64" s="244"/>
      <c r="M64" s="244"/>
      <c r="N64" s="244"/>
      <c r="O64" s="244"/>
    </row>
    <row r="65" spans="2:30" ht="13.2">
      <c r="B65" s="248"/>
      <c r="C65" s="244"/>
      <c r="D65" s="244"/>
      <c r="E65" s="244"/>
      <c r="F65" s="244"/>
      <c r="G65" s="1229" t="s">
        <v>582</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581</v>
      </c>
      <c r="I71" s="349"/>
      <c r="J71" s="348"/>
      <c r="K71" s="348"/>
      <c r="L71" s="347"/>
      <c r="M71" s="348"/>
      <c r="N71" s="347"/>
      <c r="O71" s="346"/>
    </row>
    <row r="72" spans="2:30" ht="13.2">
      <c r="B72" s="248"/>
      <c r="C72" s="244"/>
      <c r="D72" s="244"/>
      <c r="E72" s="244"/>
      <c r="F72" s="244"/>
      <c r="G72" s="1238"/>
      <c r="H72" s="1239"/>
      <c r="I72" s="1239"/>
      <c r="J72" s="1240"/>
      <c r="K72" s="345" t="s">
        <v>521</v>
      </c>
      <c r="L72" s="345" t="s">
        <v>522</v>
      </c>
      <c r="M72" s="345" t="s">
        <v>523</v>
      </c>
      <c r="N72" s="345" t="s">
        <v>524</v>
      </c>
      <c r="O72" s="345" t="s">
        <v>525</v>
      </c>
    </row>
    <row r="73" spans="2:30" ht="13.2">
      <c r="B73" s="248"/>
      <c r="C73" s="244"/>
      <c r="D73" s="244"/>
      <c r="E73" s="244"/>
      <c r="F73" s="244"/>
      <c r="G73" s="1241" t="s">
        <v>580</v>
      </c>
      <c r="H73" s="1242"/>
      <c r="I73" s="1247" t="s">
        <v>578</v>
      </c>
      <c r="J73" s="1247"/>
      <c r="K73" s="1228">
        <v>43.1</v>
      </c>
      <c r="L73" s="1228">
        <v>34.1</v>
      </c>
      <c r="M73" s="1215">
        <v>25.7</v>
      </c>
      <c r="N73" s="1215">
        <v>26.9</v>
      </c>
      <c r="O73" s="1215">
        <v>9.6999999999999993</v>
      </c>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577</v>
      </c>
      <c r="J75" s="1227"/>
      <c r="K75" s="1219">
        <v>5.4</v>
      </c>
      <c r="L75" s="1219">
        <v>5.4</v>
      </c>
      <c r="M75" s="1219">
        <v>5.5</v>
      </c>
      <c r="N75" s="1219">
        <v>5.2</v>
      </c>
      <c r="O75" s="1219">
        <v>5</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579</v>
      </c>
      <c r="H77" s="1222"/>
      <c r="I77" s="1227" t="s">
        <v>578</v>
      </c>
      <c r="J77" s="1227"/>
      <c r="K77" s="1228">
        <v>163.1</v>
      </c>
      <c r="L77" s="1228">
        <v>150.5</v>
      </c>
      <c r="M77" s="1215">
        <v>139</v>
      </c>
      <c r="N77" s="1215">
        <v>132.4</v>
      </c>
      <c r="O77" s="1215">
        <v>124.2</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577</v>
      </c>
      <c r="J79" s="1217"/>
      <c r="K79" s="1218">
        <v>12.1</v>
      </c>
      <c r="L79" s="1218">
        <v>11.5</v>
      </c>
      <c r="M79" s="1218">
        <v>11.2</v>
      </c>
      <c r="N79" s="1218">
        <v>11.2</v>
      </c>
      <c r="O79" s="1218">
        <v>10.9</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61517</v>
      </c>
      <c r="E3" s="116"/>
      <c r="F3" s="117">
        <v>48794</v>
      </c>
      <c r="G3" s="118"/>
      <c r="H3" s="119"/>
    </row>
    <row r="4" spans="1:8">
      <c r="A4" s="120"/>
      <c r="B4" s="121"/>
      <c r="C4" s="122"/>
      <c r="D4" s="123">
        <v>42267</v>
      </c>
      <c r="E4" s="124"/>
      <c r="F4" s="125">
        <v>25698</v>
      </c>
      <c r="G4" s="126"/>
      <c r="H4" s="127"/>
    </row>
    <row r="5" spans="1:8">
      <c r="A5" s="108" t="s">
        <v>515</v>
      </c>
      <c r="B5" s="113"/>
      <c r="C5" s="114"/>
      <c r="D5" s="115">
        <v>55276</v>
      </c>
      <c r="E5" s="116"/>
      <c r="F5" s="117">
        <v>47129</v>
      </c>
      <c r="G5" s="118"/>
      <c r="H5" s="119"/>
    </row>
    <row r="6" spans="1:8">
      <c r="A6" s="120"/>
      <c r="B6" s="121"/>
      <c r="C6" s="122"/>
      <c r="D6" s="123">
        <v>37489</v>
      </c>
      <c r="E6" s="124"/>
      <c r="F6" s="125">
        <v>23069</v>
      </c>
      <c r="G6" s="126"/>
      <c r="H6" s="127"/>
    </row>
    <row r="7" spans="1:8">
      <c r="A7" s="108" t="s">
        <v>516</v>
      </c>
      <c r="B7" s="113"/>
      <c r="C7" s="114"/>
      <c r="D7" s="115">
        <v>51349</v>
      </c>
      <c r="E7" s="116"/>
      <c r="F7" s="117">
        <v>50848</v>
      </c>
      <c r="G7" s="118"/>
      <c r="H7" s="119"/>
    </row>
    <row r="8" spans="1:8">
      <c r="A8" s="120"/>
      <c r="B8" s="121"/>
      <c r="C8" s="122"/>
      <c r="D8" s="123">
        <v>26307</v>
      </c>
      <c r="E8" s="124"/>
      <c r="F8" s="125">
        <v>22583</v>
      </c>
      <c r="G8" s="126"/>
      <c r="H8" s="127"/>
    </row>
    <row r="9" spans="1:8">
      <c r="A9" s="108" t="s">
        <v>517</v>
      </c>
      <c r="B9" s="113"/>
      <c r="C9" s="114"/>
      <c r="D9" s="115">
        <v>57976</v>
      </c>
      <c r="E9" s="116"/>
      <c r="F9" s="117">
        <v>53572</v>
      </c>
      <c r="G9" s="118"/>
      <c r="H9" s="119"/>
    </row>
    <row r="10" spans="1:8">
      <c r="A10" s="120"/>
      <c r="B10" s="121"/>
      <c r="C10" s="122"/>
      <c r="D10" s="123">
        <v>27712</v>
      </c>
      <c r="E10" s="124"/>
      <c r="F10" s="125">
        <v>25259</v>
      </c>
      <c r="G10" s="126"/>
      <c r="H10" s="127"/>
    </row>
    <row r="11" spans="1:8">
      <c r="A11" s="108" t="s">
        <v>518</v>
      </c>
      <c r="B11" s="113"/>
      <c r="C11" s="114"/>
      <c r="D11" s="115">
        <v>50740</v>
      </c>
      <c r="E11" s="116"/>
      <c r="F11" s="117">
        <v>51898</v>
      </c>
      <c r="G11" s="118"/>
      <c r="H11" s="119"/>
    </row>
    <row r="12" spans="1:8">
      <c r="A12" s="120"/>
      <c r="B12" s="121"/>
      <c r="C12" s="128"/>
      <c r="D12" s="123">
        <v>30763</v>
      </c>
      <c r="E12" s="124"/>
      <c r="F12" s="125">
        <v>25986</v>
      </c>
      <c r="G12" s="126"/>
      <c r="H12" s="127"/>
    </row>
    <row r="13" spans="1:8">
      <c r="A13" s="108"/>
      <c r="B13" s="113"/>
      <c r="C13" s="129"/>
      <c r="D13" s="130">
        <v>55372</v>
      </c>
      <c r="E13" s="131"/>
      <c r="F13" s="132">
        <v>50448</v>
      </c>
      <c r="G13" s="133"/>
      <c r="H13" s="119"/>
    </row>
    <row r="14" spans="1:8">
      <c r="A14" s="120"/>
      <c r="B14" s="121"/>
      <c r="C14" s="122"/>
      <c r="D14" s="123">
        <v>32908</v>
      </c>
      <c r="E14" s="124"/>
      <c r="F14" s="125">
        <v>24519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2.64</v>
      </c>
      <c r="C19" s="134">
        <f>ROUND(VALUE(SUBSTITUTE(実質収支比率等に係る経年分析!G$48,"▲","-")),2)</f>
        <v>1.8</v>
      </c>
      <c r="D19" s="134">
        <f>ROUND(VALUE(SUBSTITUTE(実質収支比率等に係る経年分析!H$48,"▲","-")),2)</f>
        <v>2.44</v>
      </c>
      <c r="E19" s="134">
        <f>ROUND(VALUE(SUBSTITUTE(実質収支比率等に係る経年分析!I$48,"▲","-")),2)</f>
        <v>2.34</v>
      </c>
      <c r="F19" s="134">
        <f>ROUND(VALUE(SUBSTITUTE(実質収支比率等に係る経年分析!J$48,"▲","-")),2)</f>
        <v>1.98</v>
      </c>
    </row>
    <row r="20" spans="1:11">
      <c r="A20" s="134" t="s">
        <v>43</v>
      </c>
      <c r="B20" s="134">
        <f>ROUND(VALUE(SUBSTITUTE(実質収支比率等に係る経年分析!F$47,"▲","-")),2)</f>
        <v>6.02</v>
      </c>
      <c r="C20" s="134">
        <f>ROUND(VALUE(SUBSTITUTE(実質収支比率等に係る経年分析!G$47,"▲","-")),2)</f>
        <v>5.99</v>
      </c>
      <c r="D20" s="134">
        <f>ROUND(VALUE(SUBSTITUTE(実質収支比率等に係る経年分析!H$47,"▲","-")),2)</f>
        <v>7.61</v>
      </c>
      <c r="E20" s="134">
        <f>ROUND(VALUE(SUBSTITUTE(実質収支比率等に係る経年分析!I$47,"▲","-")),2)</f>
        <v>7.61</v>
      </c>
      <c r="F20" s="134">
        <f>ROUND(VALUE(SUBSTITUTE(実質収支比率等に係る経年分析!J$47,"▲","-")),2)</f>
        <v>7.57</v>
      </c>
    </row>
    <row r="21" spans="1:11">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さいたま市母子父子寡婦福祉資金貸付事業特別会計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さいたま市後期高齢者医療事業特別会計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さいたま市介護保険事業特別会計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さいたま市国民健康保険事業特別会計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さいたま市下水道事業会計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さいたま市病院事業会計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2.64</v>
      </c>
    </row>
    <row r="36" spans="1:16">
      <c r="A36" s="135" t="str">
        <f>IF(連結実質赤字比率に係る赤字・黒字の構成分析!C$34="",NA(),連結実質赤字比率に係る赤字・黒字の構成分析!C$34)</f>
        <v>さいたま市水道事業会計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39925</v>
      </c>
      <c r="E42" s="136"/>
      <c r="F42" s="136"/>
      <c r="G42" s="136">
        <f>'実質公債費比率（分子）の構造'!L$52</f>
        <v>40448</v>
      </c>
      <c r="H42" s="136"/>
      <c r="I42" s="136"/>
      <c r="J42" s="136">
        <f>'実質公債費比率（分子）の構造'!M$52</f>
        <v>43301</v>
      </c>
      <c r="K42" s="136"/>
      <c r="L42" s="136"/>
      <c r="M42" s="136">
        <f>'実質公債費比率（分子）の構造'!N$52</f>
        <v>44595</v>
      </c>
      <c r="N42" s="136"/>
      <c r="O42" s="136"/>
      <c r="P42" s="136">
        <f>'実質公債費比率（分子）の構造'!O$52</f>
        <v>40416</v>
      </c>
    </row>
    <row r="43" spans="1:16">
      <c r="A43" s="136" t="s">
        <v>52</v>
      </c>
      <c r="B43" s="136">
        <f>'実質公債費比率（分子）の構造'!K$51</f>
        <v>2</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373</v>
      </c>
      <c r="C44" s="136"/>
      <c r="D44" s="136"/>
      <c r="E44" s="136">
        <f>'実質公債費比率（分子）の構造'!L$50</f>
        <v>342</v>
      </c>
      <c r="F44" s="136"/>
      <c r="G44" s="136"/>
      <c r="H44" s="136">
        <f>'実質公債費比率（分子）の構造'!M$50</f>
        <v>343</v>
      </c>
      <c r="I44" s="136"/>
      <c r="J44" s="136"/>
      <c r="K44" s="136">
        <f>'実質公債費比率（分子）の構造'!N$50</f>
        <v>1760</v>
      </c>
      <c r="L44" s="136"/>
      <c r="M44" s="136"/>
      <c r="N44" s="136">
        <f>'実質公債費比率（分子）の構造'!O$50</f>
        <v>352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6330</v>
      </c>
      <c r="C46" s="136"/>
      <c r="D46" s="136"/>
      <c r="E46" s="136">
        <f>'実質公債費比率（分子）の構造'!L$48</f>
        <v>6578</v>
      </c>
      <c r="F46" s="136"/>
      <c r="G46" s="136"/>
      <c r="H46" s="136">
        <f>'実質公債費比率（分子）の構造'!M$48</f>
        <v>6650</v>
      </c>
      <c r="I46" s="136"/>
      <c r="J46" s="136"/>
      <c r="K46" s="136">
        <f>'実質公債費比率（分子）の構造'!N$48</f>
        <v>5417</v>
      </c>
      <c r="L46" s="136"/>
      <c r="M46" s="136"/>
      <c r="N46" s="136">
        <f>'実質公債費比率（分子）の構造'!O$48</f>
        <v>5552</v>
      </c>
      <c r="O46" s="136"/>
      <c r="P46" s="136"/>
    </row>
    <row r="47" spans="1:16">
      <c r="A47" s="136" t="s">
        <v>56</v>
      </c>
      <c r="B47" s="136">
        <f>'実質公債費比率（分子）の構造'!K$47</f>
        <v>2667</v>
      </c>
      <c r="C47" s="136"/>
      <c r="D47" s="136"/>
      <c r="E47" s="136">
        <f>'実質公債費比率（分子）の構造'!L$47</f>
        <v>3000</v>
      </c>
      <c r="F47" s="136"/>
      <c r="G47" s="136"/>
      <c r="H47" s="136">
        <f>'実質公債費比率（分子）の構造'!M$47</f>
        <v>3333</v>
      </c>
      <c r="I47" s="136"/>
      <c r="J47" s="136"/>
      <c r="K47" s="136">
        <f>'実質公債費比率（分子）の構造'!N$47</f>
        <v>3333</v>
      </c>
      <c r="L47" s="136"/>
      <c r="M47" s="136"/>
      <c r="N47" s="136">
        <f>'実質公債費比率（分子）の構造'!O$47</f>
        <v>3333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42206</v>
      </c>
      <c r="C49" s="136"/>
      <c r="D49" s="136"/>
      <c r="E49" s="136">
        <f>'実質公債費比率（分子）の構造'!L$45</f>
        <v>43202</v>
      </c>
      <c r="F49" s="136"/>
      <c r="G49" s="136"/>
      <c r="H49" s="136">
        <f>'実質公債費比率（分子）の構造'!M$45</f>
        <v>45048</v>
      </c>
      <c r="I49" s="136"/>
      <c r="J49" s="136"/>
      <c r="K49" s="136">
        <f>'実質公債費比率（分子）の構造'!N$45</f>
        <v>44301</v>
      </c>
      <c r="L49" s="136"/>
      <c r="M49" s="136"/>
      <c r="N49" s="136">
        <f>'実質公債費比率（分子）の構造'!O$45</f>
        <v>42269</v>
      </c>
      <c r="O49" s="136"/>
      <c r="P49" s="136"/>
    </row>
    <row r="50" spans="1:16">
      <c r="A50" s="136" t="s">
        <v>59</v>
      </c>
      <c r="B50" s="136" t="e">
        <f>NA()</f>
        <v>#N/A</v>
      </c>
      <c r="C50" s="136">
        <f>IF(ISNUMBER('実質公債費比率（分子）の構造'!K$53),'実質公債費比率（分子）の構造'!K$53,NA())</f>
        <v>11653</v>
      </c>
      <c r="D50" s="136" t="e">
        <f>NA()</f>
        <v>#N/A</v>
      </c>
      <c r="E50" s="136" t="e">
        <f>NA()</f>
        <v>#N/A</v>
      </c>
      <c r="F50" s="136">
        <f>IF(ISNUMBER('実質公債費比率（分子）の構造'!L$53),'実質公債費比率（分子）の構造'!L$53,NA())</f>
        <v>12674</v>
      </c>
      <c r="G50" s="136" t="e">
        <f>NA()</f>
        <v>#N/A</v>
      </c>
      <c r="H50" s="136" t="e">
        <f>NA()</f>
        <v>#N/A</v>
      </c>
      <c r="I50" s="136">
        <f>IF(ISNUMBER('実質公債費比率（分子）の構造'!M$53),'実質公債費比率（分子）の構造'!M$53,NA())</f>
        <v>12073</v>
      </c>
      <c r="J50" s="136" t="e">
        <f>NA()</f>
        <v>#N/A</v>
      </c>
      <c r="K50" s="136" t="e">
        <f>NA()</f>
        <v>#N/A</v>
      </c>
      <c r="L50" s="136">
        <f>IF(ISNUMBER('実質公債費比率（分子）の構造'!N$53),'実質公債費比率（分子）の構造'!N$53,NA())</f>
        <v>10216</v>
      </c>
      <c r="M50" s="136" t="e">
        <f>NA()</f>
        <v>#N/A</v>
      </c>
      <c r="N50" s="136" t="e">
        <f>NA()</f>
        <v>#N/A</v>
      </c>
      <c r="O50" s="136">
        <f>IF(ISNUMBER('実質公債費比率（分子）の構造'!O$53),'実質公債費比率（分子）の構造'!O$53,NA())</f>
        <v>11090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357622</v>
      </c>
      <c r="E56" s="135"/>
      <c r="F56" s="135"/>
      <c r="G56" s="135">
        <f>'将来負担比率（分子）の構造'!J$51</f>
        <v>366767</v>
      </c>
      <c r="H56" s="135"/>
      <c r="I56" s="135"/>
      <c r="J56" s="135">
        <f>'将来負担比率（分子）の構造'!K$51</f>
        <v>378420</v>
      </c>
      <c r="K56" s="135"/>
      <c r="L56" s="135"/>
      <c r="M56" s="135">
        <f>'将来負担比率（分子）の構造'!L$51</f>
        <v>376363</v>
      </c>
      <c r="N56" s="135"/>
      <c r="O56" s="135"/>
      <c r="P56" s="135">
        <f>'将来負担比率（分子）の構造'!M$51</f>
        <v>386272</v>
      </c>
    </row>
    <row r="57" spans="1:16">
      <c r="A57" s="135" t="s">
        <v>35</v>
      </c>
      <c r="B57" s="135"/>
      <c r="C57" s="135"/>
      <c r="D57" s="135">
        <f>'将来負担比率（分子）の構造'!I$50</f>
        <v>80964</v>
      </c>
      <c r="E57" s="135"/>
      <c r="F57" s="135"/>
      <c r="G57" s="135">
        <f>'将来負担比率（分子）の構造'!J$50</f>
        <v>81705</v>
      </c>
      <c r="H57" s="135"/>
      <c r="I57" s="135"/>
      <c r="J57" s="135">
        <f>'将来負担比率（分子）の構造'!K$50</f>
        <v>82399</v>
      </c>
      <c r="K57" s="135"/>
      <c r="L57" s="135"/>
      <c r="M57" s="135">
        <f>'将来負担比率（分子）の構造'!L$50</f>
        <v>79344</v>
      </c>
      <c r="N57" s="135"/>
      <c r="O57" s="135"/>
      <c r="P57" s="135">
        <f>'将来負担比率（分子）の構造'!M$50</f>
        <v>91113</v>
      </c>
    </row>
    <row r="58" spans="1:16">
      <c r="A58" s="135" t="s">
        <v>34</v>
      </c>
      <c r="B58" s="135"/>
      <c r="C58" s="135"/>
      <c r="D58" s="135">
        <f>'将来負担比率（分子）の構造'!I$49</f>
        <v>51635</v>
      </c>
      <c r="E58" s="135"/>
      <c r="F58" s="135"/>
      <c r="G58" s="135">
        <f>'将来負担比率（分子）の構造'!J$49</f>
        <v>60009</v>
      </c>
      <c r="H58" s="135"/>
      <c r="I58" s="135"/>
      <c r="J58" s="135">
        <f>'将来負担比率（分子）の構造'!K$49</f>
        <v>62198</v>
      </c>
      <c r="K58" s="135"/>
      <c r="L58" s="135"/>
      <c r="M58" s="135">
        <f>'将来負担比率（分子）の構造'!L$49</f>
        <v>62999</v>
      </c>
      <c r="N58" s="135"/>
      <c r="O58" s="135"/>
      <c r="P58" s="135">
        <f>'将来負担比率（分子）の構造'!M$49</f>
        <v>65962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2070</v>
      </c>
      <c r="C61" s="135"/>
      <c r="D61" s="135"/>
      <c r="E61" s="135">
        <f>'将来負担比率（分子）の構造'!J$46</f>
        <v>1847</v>
      </c>
      <c r="F61" s="135"/>
      <c r="G61" s="135"/>
      <c r="H61" s="135">
        <f>'将来負担比率（分子）の構造'!K$46</f>
        <v>1295</v>
      </c>
      <c r="I61" s="135"/>
      <c r="J61" s="135"/>
      <c r="K61" s="135">
        <f>'将来負担比率（分子）の構造'!L$46</f>
        <v>184</v>
      </c>
      <c r="L61" s="135"/>
      <c r="M61" s="135"/>
      <c r="N61" s="135">
        <f>'将来負担比率（分子）の構造'!M$46</f>
        <v>64</v>
      </c>
      <c r="O61" s="135"/>
      <c r="P61" s="135"/>
    </row>
    <row r="62" spans="1:16">
      <c r="A62" s="135" t="s">
        <v>29</v>
      </c>
      <c r="B62" s="135">
        <f>'将来負担比率（分子）の構造'!I$45</f>
        <v>61311</v>
      </c>
      <c r="C62" s="135"/>
      <c r="D62" s="135"/>
      <c r="E62" s="135">
        <f>'将来負担比率（分子）の構造'!J$45</f>
        <v>63101</v>
      </c>
      <c r="F62" s="135"/>
      <c r="G62" s="135"/>
      <c r="H62" s="135">
        <f>'将来負担比率（分子）の構造'!K$45</f>
        <v>56872</v>
      </c>
      <c r="I62" s="135"/>
      <c r="J62" s="135"/>
      <c r="K62" s="135">
        <f>'将来負担比率（分子）の構造'!L$45</f>
        <v>55993</v>
      </c>
      <c r="L62" s="135"/>
      <c r="M62" s="135"/>
      <c r="N62" s="135">
        <f>'将来負担比率（分子）の構造'!M$45</f>
        <v>49885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89068</v>
      </c>
      <c r="C64" s="135"/>
      <c r="D64" s="135"/>
      <c r="E64" s="135">
        <f>'将来負担比率（分子）の構造'!J$43</f>
        <v>81173</v>
      </c>
      <c r="F64" s="135"/>
      <c r="G64" s="135"/>
      <c r="H64" s="135">
        <f>'将来負担比率（分子）の構造'!K$43</f>
        <v>78845</v>
      </c>
      <c r="I64" s="135"/>
      <c r="J64" s="135"/>
      <c r="K64" s="135">
        <f>'将来負担比率（分子）の構造'!L$43</f>
        <v>69243</v>
      </c>
      <c r="L64" s="135"/>
      <c r="M64" s="135"/>
      <c r="N64" s="135">
        <f>'将来負担比率（分子）の構造'!M$43</f>
        <v>63269</v>
      </c>
      <c r="O64" s="135"/>
      <c r="P64" s="135"/>
    </row>
    <row r="65" spans="1:16">
      <c r="A65" s="135" t="s">
        <v>26</v>
      </c>
      <c r="B65" s="135">
        <f>'将来負担比率（分子）の構造'!I$42</f>
        <v>9289</v>
      </c>
      <c r="C65" s="135"/>
      <c r="D65" s="135"/>
      <c r="E65" s="135">
        <f>'将来負担比率（分子）の構造'!J$42</f>
        <v>3050</v>
      </c>
      <c r="F65" s="135"/>
      <c r="G65" s="135"/>
      <c r="H65" s="135">
        <f>'将来負担比率（分子）の構造'!K$42</f>
        <v>2774</v>
      </c>
      <c r="I65" s="135"/>
      <c r="J65" s="135"/>
      <c r="K65" s="135">
        <f>'将来負担比率（分子）の構造'!L$42</f>
        <v>2492</v>
      </c>
      <c r="L65" s="135"/>
      <c r="M65" s="135"/>
      <c r="N65" s="135">
        <f>'将来負担比率（分子）の構造'!M$42</f>
        <v>2204</v>
      </c>
      <c r="O65" s="135"/>
      <c r="P65" s="135"/>
    </row>
    <row r="66" spans="1:16">
      <c r="A66" s="135" t="s">
        <v>25</v>
      </c>
      <c r="B66" s="135">
        <f>'将来負担比率（分子）の構造'!I$41</f>
        <v>421971</v>
      </c>
      <c r="C66" s="135"/>
      <c r="D66" s="135"/>
      <c r="E66" s="135">
        <f>'将来負担比率（分子）の構造'!J$41</f>
        <v>433626</v>
      </c>
      <c r="F66" s="135"/>
      <c r="G66" s="135"/>
      <c r="H66" s="135">
        <f>'将来負担比率（分子）の構造'!K$41</f>
        <v>439226</v>
      </c>
      <c r="I66" s="135"/>
      <c r="J66" s="135"/>
      <c r="K66" s="135">
        <f>'将来負担比率（分子）の構造'!L$41</f>
        <v>449470</v>
      </c>
      <c r="L66" s="135"/>
      <c r="M66" s="135"/>
      <c r="N66" s="135">
        <f>'将来負担比率（分子）の構造'!M$41</f>
        <v>449515</v>
      </c>
      <c r="O66" s="135"/>
      <c r="P66" s="135"/>
    </row>
    <row r="67" spans="1:16">
      <c r="A67" s="135" t="s">
        <v>63</v>
      </c>
      <c r="B67" s="135" t="e">
        <f>NA()</f>
        <v>#N/A</v>
      </c>
      <c r="C67" s="135">
        <f>IF(ISNUMBER('将来負担比率（分子）の構造'!I$52), IF('将来負担比率（分子）の構造'!I$52 &lt; 0, 0, '将来負担比率（分子）の構造'!I$52), NA())</f>
        <v>93488</v>
      </c>
      <c r="D67" s="135" t="e">
        <f>NA()</f>
        <v>#N/A</v>
      </c>
      <c r="E67" s="135" t="e">
        <f>NA()</f>
        <v>#N/A</v>
      </c>
      <c r="F67" s="135">
        <f>IF(ISNUMBER('将来負担比率（分子）の構造'!J$52), IF('将来負担比率（分子）の構造'!J$52 &lt; 0, 0, '将来負担比率（分子）の構造'!J$52), NA())</f>
        <v>74317</v>
      </c>
      <c r="G67" s="135" t="e">
        <f>NA()</f>
        <v>#N/A</v>
      </c>
      <c r="H67" s="135" t="e">
        <f>NA()</f>
        <v>#N/A</v>
      </c>
      <c r="I67" s="135">
        <f>IF(ISNUMBER('将来負担比率（分子）の構造'!K$52), IF('将来負担比率（分子）の構造'!K$52 &lt; 0, 0, '将来負担比率（分子）の構造'!K$52), NA())</f>
        <v>55995</v>
      </c>
      <c r="J67" s="135" t="e">
        <f>NA()</f>
        <v>#N/A</v>
      </c>
      <c r="K67" s="135" t="e">
        <f>NA()</f>
        <v>#N/A</v>
      </c>
      <c r="L67" s="135">
        <f>IF(ISNUMBER('将来負担比率（分子）の構造'!L$52), IF('将来負担比率（分子）の構造'!L$52 &lt; 0, 0, '将来負担比率（分子）の構造'!L$52), NA())</f>
        <v>58675</v>
      </c>
      <c r="M67" s="135" t="e">
        <f>NA()</f>
        <v>#N/A</v>
      </c>
      <c r="N67" s="135" t="e">
        <f>NA()</f>
        <v>#N/A</v>
      </c>
      <c r="O67" s="135">
        <f>IF(ISNUMBER('将来負担比率（分子）の構造'!M$52), IF('将来負担比率（分子）の構造'!M$52 &lt; 0, 0, '将来負担比率（分子）の構造'!M$52), NA())</f>
        <v>21591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225902310</v>
      </c>
      <c r="S5" s="613"/>
      <c r="T5" s="613"/>
      <c r="U5" s="613"/>
      <c r="V5" s="613"/>
      <c r="W5" s="613"/>
      <c r="X5" s="613"/>
      <c r="Y5" s="614"/>
      <c r="Z5" s="615">
        <v>49.1</v>
      </c>
      <c r="AA5" s="615"/>
      <c r="AB5" s="615"/>
      <c r="AC5" s="615"/>
      <c r="AD5" s="616">
        <v>208457710</v>
      </c>
      <c r="AE5" s="616"/>
      <c r="AF5" s="616"/>
      <c r="AG5" s="616"/>
      <c r="AH5" s="616"/>
      <c r="AI5" s="616"/>
      <c r="AJ5" s="616"/>
      <c r="AK5" s="616"/>
      <c r="AL5" s="617">
        <v>83.4</v>
      </c>
      <c r="AM5" s="618"/>
      <c r="AN5" s="618"/>
      <c r="AO5" s="619"/>
      <c r="AP5" s="609" t="s">
        <v>207</v>
      </c>
      <c r="AQ5" s="610"/>
      <c r="AR5" s="610"/>
      <c r="AS5" s="610"/>
      <c r="AT5" s="610"/>
      <c r="AU5" s="610"/>
      <c r="AV5" s="610"/>
      <c r="AW5" s="610"/>
      <c r="AX5" s="610"/>
      <c r="AY5" s="610"/>
      <c r="AZ5" s="610"/>
      <c r="BA5" s="610"/>
      <c r="BB5" s="610"/>
      <c r="BC5" s="610"/>
      <c r="BD5" s="610"/>
      <c r="BE5" s="610"/>
      <c r="BF5" s="611"/>
      <c r="BG5" s="623">
        <v>204042708</v>
      </c>
      <c r="BH5" s="624"/>
      <c r="BI5" s="624"/>
      <c r="BJ5" s="624"/>
      <c r="BK5" s="624"/>
      <c r="BL5" s="624"/>
      <c r="BM5" s="624"/>
      <c r="BN5" s="625"/>
      <c r="BO5" s="626">
        <v>90.3</v>
      </c>
      <c r="BP5" s="626"/>
      <c r="BQ5" s="626"/>
      <c r="BR5" s="626"/>
      <c r="BS5" s="627">
        <v>2809167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3011227</v>
      </c>
      <c r="S6" s="624"/>
      <c r="T6" s="624"/>
      <c r="U6" s="624"/>
      <c r="V6" s="624"/>
      <c r="W6" s="624"/>
      <c r="X6" s="624"/>
      <c r="Y6" s="625"/>
      <c r="Z6" s="626">
        <v>0.7</v>
      </c>
      <c r="AA6" s="626"/>
      <c r="AB6" s="626"/>
      <c r="AC6" s="626"/>
      <c r="AD6" s="627">
        <v>3011227</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204042708</v>
      </c>
      <c r="BH6" s="624"/>
      <c r="BI6" s="624"/>
      <c r="BJ6" s="624"/>
      <c r="BK6" s="624"/>
      <c r="BL6" s="624"/>
      <c r="BM6" s="624"/>
      <c r="BN6" s="625"/>
      <c r="BO6" s="626">
        <v>90.3</v>
      </c>
      <c r="BP6" s="626"/>
      <c r="BQ6" s="626"/>
      <c r="BR6" s="626"/>
      <c r="BS6" s="627">
        <v>2809167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1688037</v>
      </c>
      <c r="CS6" s="624"/>
      <c r="CT6" s="624"/>
      <c r="CU6" s="624"/>
      <c r="CV6" s="624"/>
      <c r="CW6" s="624"/>
      <c r="CX6" s="624"/>
      <c r="CY6" s="625"/>
      <c r="CZ6" s="626">
        <v>0.4</v>
      </c>
      <c r="DA6" s="626"/>
      <c r="DB6" s="626"/>
      <c r="DC6" s="626"/>
      <c r="DD6" s="632" t="s">
        <v>214</v>
      </c>
      <c r="DE6" s="624"/>
      <c r="DF6" s="624"/>
      <c r="DG6" s="624"/>
      <c r="DH6" s="624"/>
      <c r="DI6" s="624"/>
      <c r="DJ6" s="624"/>
      <c r="DK6" s="624"/>
      <c r="DL6" s="624"/>
      <c r="DM6" s="624"/>
      <c r="DN6" s="624"/>
      <c r="DO6" s="624"/>
      <c r="DP6" s="625"/>
      <c r="DQ6" s="632">
        <v>1688037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313895</v>
      </c>
      <c r="S7" s="624"/>
      <c r="T7" s="624"/>
      <c r="U7" s="624"/>
      <c r="V7" s="624"/>
      <c r="W7" s="624"/>
      <c r="X7" s="624"/>
      <c r="Y7" s="625"/>
      <c r="Z7" s="626">
        <v>0.1</v>
      </c>
      <c r="AA7" s="626"/>
      <c r="AB7" s="626"/>
      <c r="AC7" s="626"/>
      <c r="AD7" s="627">
        <v>313895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113786202</v>
      </c>
      <c r="BH7" s="624"/>
      <c r="BI7" s="624"/>
      <c r="BJ7" s="624"/>
      <c r="BK7" s="624"/>
      <c r="BL7" s="624"/>
      <c r="BM7" s="624"/>
      <c r="BN7" s="625"/>
      <c r="BO7" s="626">
        <v>50.4</v>
      </c>
      <c r="BP7" s="626"/>
      <c r="BQ7" s="626"/>
      <c r="BR7" s="626"/>
      <c r="BS7" s="627">
        <v>2809167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40726956</v>
      </c>
      <c r="CS7" s="624"/>
      <c r="CT7" s="624"/>
      <c r="CU7" s="624"/>
      <c r="CV7" s="624"/>
      <c r="CW7" s="624"/>
      <c r="CX7" s="624"/>
      <c r="CY7" s="625"/>
      <c r="CZ7" s="626">
        <v>9.1</v>
      </c>
      <c r="DA7" s="626"/>
      <c r="DB7" s="626"/>
      <c r="DC7" s="626"/>
      <c r="DD7" s="632">
        <v>4579270</v>
      </c>
      <c r="DE7" s="624"/>
      <c r="DF7" s="624"/>
      <c r="DG7" s="624"/>
      <c r="DH7" s="624"/>
      <c r="DI7" s="624"/>
      <c r="DJ7" s="624"/>
      <c r="DK7" s="624"/>
      <c r="DL7" s="624"/>
      <c r="DM7" s="624"/>
      <c r="DN7" s="624"/>
      <c r="DO7" s="624"/>
      <c r="DP7" s="625"/>
      <c r="DQ7" s="632">
        <v>33918115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1273420</v>
      </c>
      <c r="S8" s="624"/>
      <c r="T8" s="624"/>
      <c r="U8" s="624"/>
      <c r="V8" s="624"/>
      <c r="W8" s="624"/>
      <c r="X8" s="624"/>
      <c r="Y8" s="625"/>
      <c r="Z8" s="626">
        <v>0.3</v>
      </c>
      <c r="AA8" s="626"/>
      <c r="AB8" s="626"/>
      <c r="AC8" s="626"/>
      <c r="AD8" s="627">
        <v>1273420</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2101117</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173136744</v>
      </c>
      <c r="CS8" s="624"/>
      <c r="CT8" s="624"/>
      <c r="CU8" s="624"/>
      <c r="CV8" s="624"/>
      <c r="CW8" s="624"/>
      <c r="CX8" s="624"/>
      <c r="CY8" s="625"/>
      <c r="CZ8" s="626">
        <v>38.5</v>
      </c>
      <c r="DA8" s="626"/>
      <c r="DB8" s="626"/>
      <c r="DC8" s="626"/>
      <c r="DD8" s="632">
        <v>5079934</v>
      </c>
      <c r="DE8" s="624"/>
      <c r="DF8" s="624"/>
      <c r="DG8" s="624"/>
      <c r="DH8" s="624"/>
      <c r="DI8" s="624"/>
      <c r="DJ8" s="624"/>
      <c r="DK8" s="624"/>
      <c r="DL8" s="624"/>
      <c r="DM8" s="624"/>
      <c r="DN8" s="624"/>
      <c r="DO8" s="624"/>
      <c r="DP8" s="625"/>
      <c r="DQ8" s="632">
        <v>87519417</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1291743</v>
      </c>
      <c r="S9" s="624"/>
      <c r="T9" s="624"/>
      <c r="U9" s="624"/>
      <c r="V9" s="624"/>
      <c r="W9" s="624"/>
      <c r="X9" s="624"/>
      <c r="Y9" s="625"/>
      <c r="Z9" s="626">
        <v>0.3</v>
      </c>
      <c r="AA9" s="626"/>
      <c r="AB9" s="626"/>
      <c r="AC9" s="626"/>
      <c r="AD9" s="627">
        <v>1291743</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89718680</v>
      </c>
      <c r="BH9" s="624"/>
      <c r="BI9" s="624"/>
      <c r="BJ9" s="624"/>
      <c r="BK9" s="624"/>
      <c r="BL9" s="624"/>
      <c r="BM9" s="624"/>
      <c r="BN9" s="625"/>
      <c r="BO9" s="626">
        <v>39.700000000000003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35648345</v>
      </c>
      <c r="CS9" s="624"/>
      <c r="CT9" s="624"/>
      <c r="CU9" s="624"/>
      <c r="CV9" s="624"/>
      <c r="CW9" s="624"/>
      <c r="CX9" s="624"/>
      <c r="CY9" s="625"/>
      <c r="CZ9" s="626">
        <v>7.9</v>
      </c>
      <c r="DA9" s="626"/>
      <c r="DB9" s="626"/>
      <c r="DC9" s="626"/>
      <c r="DD9" s="632">
        <v>3985472</v>
      </c>
      <c r="DE9" s="624"/>
      <c r="DF9" s="624"/>
      <c r="DG9" s="624"/>
      <c r="DH9" s="624"/>
      <c r="DI9" s="624"/>
      <c r="DJ9" s="624"/>
      <c r="DK9" s="624"/>
      <c r="DL9" s="624"/>
      <c r="DM9" s="624"/>
      <c r="DN9" s="624"/>
      <c r="DO9" s="624"/>
      <c r="DP9" s="625"/>
      <c r="DQ9" s="632">
        <v>29003985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20770695</v>
      </c>
      <c r="S10" s="624"/>
      <c r="T10" s="624"/>
      <c r="U10" s="624"/>
      <c r="V10" s="624"/>
      <c r="W10" s="624"/>
      <c r="X10" s="624"/>
      <c r="Y10" s="625"/>
      <c r="Z10" s="626">
        <v>4.5</v>
      </c>
      <c r="AA10" s="626"/>
      <c r="AB10" s="626"/>
      <c r="AC10" s="626"/>
      <c r="AD10" s="627">
        <v>20770695</v>
      </c>
      <c r="AE10" s="627"/>
      <c r="AF10" s="627"/>
      <c r="AG10" s="627"/>
      <c r="AH10" s="627"/>
      <c r="AI10" s="627"/>
      <c r="AJ10" s="627"/>
      <c r="AK10" s="627"/>
      <c r="AL10" s="628">
        <v>8.3000000000000007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4336726</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391987</v>
      </c>
      <c r="CS10" s="624"/>
      <c r="CT10" s="624"/>
      <c r="CU10" s="624"/>
      <c r="CV10" s="624"/>
      <c r="CW10" s="624"/>
      <c r="CX10" s="624"/>
      <c r="CY10" s="625"/>
      <c r="CZ10" s="626">
        <v>0.1</v>
      </c>
      <c r="DA10" s="626"/>
      <c r="DB10" s="626"/>
      <c r="DC10" s="626"/>
      <c r="DD10" s="632">
        <v>331</v>
      </c>
      <c r="DE10" s="624"/>
      <c r="DF10" s="624"/>
      <c r="DG10" s="624"/>
      <c r="DH10" s="624"/>
      <c r="DI10" s="624"/>
      <c r="DJ10" s="624"/>
      <c r="DK10" s="624"/>
      <c r="DL10" s="624"/>
      <c r="DM10" s="624"/>
      <c r="DN10" s="624"/>
      <c r="DO10" s="624"/>
      <c r="DP10" s="625"/>
      <c r="DQ10" s="632">
        <v>203905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71815</v>
      </c>
      <c r="S11" s="624"/>
      <c r="T11" s="624"/>
      <c r="U11" s="624"/>
      <c r="V11" s="624"/>
      <c r="W11" s="624"/>
      <c r="X11" s="624"/>
      <c r="Y11" s="625"/>
      <c r="Z11" s="626">
        <v>0</v>
      </c>
      <c r="AA11" s="626"/>
      <c r="AB11" s="626"/>
      <c r="AC11" s="626"/>
      <c r="AD11" s="627">
        <v>71815</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17629679</v>
      </c>
      <c r="BH11" s="624"/>
      <c r="BI11" s="624"/>
      <c r="BJ11" s="624"/>
      <c r="BK11" s="624"/>
      <c r="BL11" s="624"/>
      <c r="BM11" s="624"/>
      <c r="BN11" s="625"/>
      <c r="BO11" s="626">
        <v>7.8</v>
      </c>
      <c r="BP11" s="626"/>
      <c r="BQ11" s="626"/>
      <c r="BR11" s="626"/>
      <c r="BS11" s="632">
        <v>2809167</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1353118</v>
      </c>
      <c r="CS11" s="624"/>
      <c r="CT11" s="624"/>
      <c r="CU11" s="624"/>
      <c r="CV11" s="624"/>
      <c r="CW11" s="624"/>
      <c r="CX11" s="624"/>
      <c r="CY11" s="625"/>
      <c r="CZ11" s="626">
        <v>0.3</v>
      </c>
      <c r="DA11" s="626"/>
      <c r="DB11" s="626"/>
      <c r="DC11" s="626"/>
      <c r="DD11" s="632">
        <v>286349</v>
      </c>
      <c r="DE11" s="624"/>
      <c r="DF11" s="624"/>
      <c r="DG11" s="624"/>
      <c r="DH11" s="624"/>
      <c r="DI11" s="624"/>
      <c r="DJ11" s="624"/>
      <c r="DK11" s="624"/>
      <c r="DL11" s="624"/>
      <c r="DM11" s="624"/>
      <c r="DN11" s="624"/>
      <c r="DO11" s="624"/>
      <c r="DP11" s="625"/>
      <c r="DQ11" s="632">
        <v>1037268</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81121462</v>
      </c>
      <c r="BH12" s="624"/>
      <c r="BI12" s="624"/>
      <c r="BJ12" s="624"/>
      <c r="BK12" s="624"/>
      <c r="BL12" s="624"/>
      <c r="BM12" s="624"/>
      <c r="BN12" s="625"/>
      <c r="BO12" s="626">
        <v>35.9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17298725</v>
      </c>
      <c r="CS12" s="624"/>
      <c r="CT12" s="624"/>
      <c r="CU12" s="624"/>
      <c r="CV12" s="624"/>
      <c r="CW12" s="624"/>
      <c r="CX12" s="624"/>
      <c r="CY12" s="625"/>
      <c r="CZ12" s="626">
        <v>3.8</v>
      </c>
      <c r="DA12" s="626"/>
      <c r="DB12" s="626"/>
      <c r="DC12" s="626"/>
      <c r="DD12" s="632">
        <v>10122</v>
      </c>
      <c r="DE12" s="624"/>
      <c r="DF12" s="624"/>
      <c r="DG12" s="624"/>
      <c r="DH12" s="624"/>
      <c r="DI12" s="624"/>
      <c r="DJ12" s="624"/>
      <c r="DK12" s="624"/>
      <c r="DL12" s="624"/>
      <c r="DM12" s="624"/>
      <c r="DN12" s="624"/>
      <c r="DO12" s="624"/>
      <c r="DP12" s="625"/>
      <c r="DQ12" s="632">
        <v>3102473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997464</v>
      </c>
      <c r="S13" s="624"/>
      <c r="T13" s="624"/>
      <c r="U13" s="624"/>
      <c r="V13" s="624"/>
      <c r="W13" s="624"/>
      <c r="X13" s="624"/>
      <c r="Y13" s="625"/>
      <c r="Z13" s="626">
        <v>0.2</v>
      </c>
      <c r="AA13" s="626"/>
      <c r="AB13" s="626"/>
      <c r="AC13" s="626"/>
      <c r="AD13" s="627">
        <v>997464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80361546</v>
      </c>
      <c r="BH13" s="624"/>
      <c r="BI13" s="624"/>
      <c r="BJ13" s="624"/>
      <c r="BK13" s="624"/>
      <c r="BL13" s="624"/>
      <c r="BM13" s="624"/>
      <c r="BN13" s="625"/>
      <c r="BO13" s="626">
        <v>35.6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69900098</v>
      </c>
      <c r="CS13" s="624"/>
      <c r="CT13" s="624"/>
      <c r="CU13" s="624"/>
      <c r="CV13" s="624"/>
      <c r="CW13" s="624"/>
      <c r="CX13" s="624"/>
      <c r="CY13" s="625"/>
      <c r="CZ13" s="626">
        <v>15.6</v>
      </c>
      <c r="DA13" s="626"/>
      <c r="DB13" s="626"/>
      <c r="DC13" s="626"/>
      <c r="DD13" s="632">
        <v>38871379</v>
      </c>
      <c r="DE13" s="624"/>
      <c r="DF13" s="624"/>
      <c r="DG13" s="624"/>
      <c r="DH13" s="624"/>
      <c r="DI13" s="624"/>
      <c r="DJ13" s="624"/>
      <c r="DK13" s="624"/>
      <c r="DL13" s="624"/>
      <c r="DM13" s="624"/>
      <c r="DN13" s="624"/>
      <c r="DO13" s="624"/>
      <c r="DP13" s="625"/>
      <c r="DQ13" s="632">
        <v>29305754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v>6120435</v>
      </c>
      <c r="S14" s="624"/>
      <c r="T14" s="624"/>
      <c r="U14" s="624"/>
      <c r="V14" s="624"/>
      <c r="W14" s="624"/>
      <c r="X14" s="624"/>
      <c r="Y14" s="625"/>
      <c r="Z14" s="626">
        <v>1.3</v>
      </c>
      <c r="AA14" s="626"/>
      <c r="AB14" s="626"/>
      <c r="AC14" s="626"/>
      <c r="AD14" s="627">
        <v>6120435</v>
      </c>
      <c r="AE14" s="627"/>
      <c r="AF14" s="627"/>
      <c r="AG14" s="627"/>
      <c r="AH14" s="627"/>
      <c r="AI14" s="627"/>
      <c r="AJ14" s="627"/>
      <c r="AK14" s="627"/>
      <c r="AL14" s="628">
        <v>2.5</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977129</v>
      </c>
      <c r="BH14" s="624"/>
      <c r="BI14" s="624"/>
      <c r="BJ14" s="624"/>
      <c r="BK14" s="624"/>
      <c r="BL14" s="624"/>
      <c r="BM14" s="624"/>
      <c r="BN14" s="625"/>
      <c r="BO14" s="626">
        <v>0.4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18013155</v>
      </c>
      <c r="CS14" s="624"/>
      <c r="CT14" s="624"/>
      <c r="CU14" s="624"/>
      <c r="CV14" s="624"/>
      <c r="CW14" s="624"/>
      <c r="CX14" s="624"/>
      <c r="CY14" s="625"/>
      <c r="CZ14" s="626">
        <v>4</v>
      </c>
      <c r="DA14" s="626"/>
      <c r="DB14" s="626"/>
      <c r="DC14" s="626"/>
      <c r="DD14" s="632">
        <v>4518490</v>
      </c>
      <c r="DE14" s="624"/>
      <c r="DF14" s="624"/>
      <c r="DG14" s="624"/>
      <c r="DH14" s="624"/>
      <c r="DI14" s="624"/>
      <c r="DJ14" s="624"/>
      <c r="DK14" s="624"/>
      <c r="DL14" s="624"/>
      <c r="DM14" s="624"/>
      <c r="DN14" s="624"/>
      <c r="DO14" s="624"/>
      <c r="DP14" s="625"/>
      <c r="DQ14" s="632">
        <v>13918783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892117</v>
      </c>
      <c r="S15" s="624"/>
      <c r="T15" s="624"/>
      <c r="U15" s="624"/>
      <c r="V15" s="624"/>
      <c r="W15" s="624"/>
      <c r="X15" s="624"/>
      <c r="Y15" s="625"/>
      <c r="Z15" s="626">
        <v>0.2</v>
      </c>
      <c r="AA15" s="626"/>
      <c r="AB15" s="626"/>
      <c r="AC15" s="626"/>
      <c r="AD15" s="627">
        <v>892117</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8157915</v>
      </c>
      <c r="BH15" s="624"/>
      <c r="BI15" s="624"/>
      <c r="BJ15" s="624"/>
      <c r="BK15" s="624"/>
      <c r="BL15" s="624"/>
      <c r="BM15" s="624"/>
      <c r="BN15" s="625"/>
      <c r="BO15" s="626">
        <v>3.6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44425296</v>
      </c>
      <c r="CS15" s="624"/>
      <c r="CT15" s="624"/>
      <c r="CU15" s="624"/>
      <c r="CV15" s="624"/>
      <c r="CW15" s="624"/>
      <c r="CX15" s="624"/>
      <c r="CY15" s="625"/>
      <c r="CZ15" s="626">
        <v>9.9</v>
      </c>
      <c r="DA15" s="626"/>
      <c r="DB15" s="626"/>
      <c r="DC15" s="626"/>
      <c r="DD15" s="632">
        <v>7132578</v>
      </c>
      <c r="DE15" s="624"/>
      <c r="DF15" s="624"/>
      <c r="DG15" s="624"/>
      <c r="DH15" s="624"/>
      <c r="DI15" s="624"/>
      <c r="DJ15" s="624"/>
      <c r="DK15" s="624"/>
      <c r="DL15" s="624"/>
      <c r="DM15" s="624"/>
      <c r="DN15" s="624"/>
      <c r="DO15" s="624"/>
      <c r="DP15" s="625"/>
      <c r="DQ15" s="632">
        <v>37616384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6275602</v>
      </c>
      <c r="S16" s="624"/>
      <c r="T16" s="624"/>
      <c r="U16" s="624"/>
      <c r="V16" s="624"/>
      <c r="W16" s="624"/>
      <c r="X16" s="624"/>
      <c r="Y16" s="625"/>
      <c r="Z16" s="626">
        <v>1.4</v>
      </c>
      <c r="AA16" s="626"/>
      <c r="AB16" s="626"/>
      <c r="AC16" s="626"/>
      <c r="AD16" s="627">
        <v>4658934</v>
      </c>
      <c r="AE16" s="627"/>
      <c r="AF16" s="627"/>
      <c r="AG16" s="627"/>
      <c r="AH16" s="627"/>
      <c r="AI16" s="627"/>
      <c r="AJ16" s="627"/>
      <c r="AK16" s="627"/>
      <c r="AL16" s="628">
        <v>1.9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4658934</v>
      </c>
      <c r="S17" s="624"/>
      <c r="T17" s="624"/>
      <c r="U17" s="624"/>
      <c r="V17" s="624"/>
      <c r="W17" s="624"/>
      <c r="X17" s="624"/>
      <c r="Y17" s="625"/>
      <c r="Z17" s="626">
        <v>1</v>
      </c>
      <c r="AA17" s="626"/>
      <c r="AB17" s="626"/>
      <c r="AC17" s="626"/>
      <c r="AD17" s="627">
        <v>4658934</v>
      </c>
      <c r="AE17" s="627"/>
      <c r="AF17" s="627"/>
      <c r="AG17" s="627"/>
      <c r="AH17" s="627"/>
      <c r="AI17" s="627"/>
      <c r="AJ17" s="627"/>
      <c r="AK17" s="627"/>
      <c r="AL17" s="628">
        <v>1.9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46849619</v>
      </c>
      <c r="CS17" s="624"/>
      <c r="CT17" s="624"/>
      <c r="CU17" s="624"/>
      <c r="CV17" s="624"/>
      <c r="CW17" s="624"/>
      <c r="CX17" s="624"/>
      <c r="CY17" s="625"/>
      <c r="CZ17" s="626">
        <v>10.4</v>
      </c>
      <c r="DA17" s="626"/>
      <c r="DB17" s="626"/>
      <c r="DC17" s="626"/>
      <c r="DD17" s="632" t="s">
        <v>109</v>
      </c>
      <c r="DE17" s="624"/>
      <c r="DF17" s="624"/>
      <c r="DG17" s="624"/>
      <c r="DH17" s="624"/>
      <c r="DI17" s="624"/>
      <c r="DJ17" s="624"/>
      <c r="DK17" s="624"/>
      <c r="DL17" s="624"/>
      <c r="DM17" s="624"/>
      <c r="DN17" s="624"/>
      <c r="DO17" s="624"/>
      <c r="DP17" s="625"/>
      <c r="DQ17" s="632">
        <v>46665728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1616668</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21859602</v>
      </c>
      <c r="BH19" s="624"/>
      <c r="BI19" s="624"/>
      <c r="BJ19" s="624"/>
      <c r="BK19" s="624"/>
      <c r="BL19" s="624"/>
      <c r="BM19" s="624"/>
      <c r="BN19" s="625"/>
      <c r="BO19" s="626">
        <v>9.6999999999999993</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266920723</v>
      </c>
      <c r="S20" s="624"/>
      <c r="T20" s="624"/>
      <c r="U20" s="624"/>
      <c r="V20" s="624"/>
      <c r="W20" s="624"/>
      <c r="X20" s="624"/>
      <c r="Y20" s="625"/>
      <c r="Z20" s="626">
        <v>58</v>
      </c>
      <c r="AA20" s="626"/>
      <c r="AB20" s="626"/>
      <c r="AC20" s="626"/>
      <c r="AD20" s="627">
        <v>247859455</v>
      </c>
      <c r="AE20" s="627"/>
      <c r="AF20" s="627"/>
      <c r="AG20" s="627"/>
      <c r="AH20" s="627"/>
      <c r="AI20" s="627"/>
      <c r="AJ20" s="627"/>
      <c r="AK20" s="627"/>
      <c r="AL20" s="628">
        <v>99.2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21859602</v>
      </c>
      <c r="BH20" s="624"/>
      <c r="BI20" s="624"/>
      <c r="BJ20" s="624"/>
      <c r="BK20" s="624"/>
      <c r="BL20" s="624"/>
      <c r="BM20" s="624"/>
      <c r="BN20" s="625"/>
      <c r="BO20" s="626">
        <v>9.6999999999999993</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449432080</v>
      </c>
      <c r="CS20" s="624"/>
      <c r="CT20" s="624"/>
      <c r="CU20" s="624"/>
      <c r="CV20" s="624"/>
      <c r="CW20" s="624"/>
      <c r="CX20" s="624"/>
      <c r="CY20" s="625"/>
      <c r="CZ20" s="626">
        <v>100</v>
      </c>
      <c r="DA20" s="626"/>
      <c r="DB20" s="626"/>
      <c r="DC20" s="626"/>
      <c r="DD20" s="632">
        <v>64463925</v>
      </c>
      <c r="DE20" s="624"/>
      <c r="DF20" s="624"/>
      <c r="DG20" s="624"/>
      <c r="DH20" s="624"/>
      <c r="DI20" s="624"/>
      <c r="DJ20" s="624"/>
      <c r="DK20" s="624"/>
      <c r="DL20" s="624"/>
      <c r="DM20" s="624"/>
      <c r="DN20" s="624"/>
      <c r="DO20" s="624"/>
      <c r="DP20" s="625"/>
      <c r="DQ20" s="632">
        <v>283979849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374550</v>
      </c>
      <c r="S21" s="624"/>
      <c r="T21" s="624"/>
      <c r="U21" s="624"/>
      <c r="V21" s="624"/>
      <c r="W21" s="624"/>
      <c r="X21" s="624"/>
      <c r="Y21" s="625"/>
      <c r="Z21" s="626">
        <v>0.1</v>
      </c>
      <c r="AA21" s="626"/>
      <c r="AB21" s="626"/>
      <c r="AC21" s="626"/>
      <c r="AD21" s="627">
        <v>374550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3905</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3077011</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4411097</v>
      </c>
      <c r="BH22" s="624"/>
      <c r="BI22" s="624"/>
      <c r="BJ22" s="624"/>
      <c r="BK22" s="624"/>
      <c r="BL22" s="624"/>
      <c r="BM22" s="624"/>
      <c r="BN22" s="625"/>
      <c r="BO22" s="626">
        <v>2</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5351222</v>
      </c>
      <c r="S23" s="624"/>
      <c r="T23" s="624"/>
      <c r="U23" s="624"/>
      <c r="V23" s="624"/>
      <c r="W23" s="624"/>
      <c r="X23" s="624"/>
      <c r="Y23" s="625"/>
      <c r="Z23" s="626">
        <v>1.2</v>
      </c>
      <c r="AA23" s="626"/>
      <c r="AB23" s="626"/>
      <c r="AC23" s="626"/>
      <c r="AD23" s="627">
        <v>1177451</v>
      </c>
      <c r="AE23" s="627"/>
      <c r="AF23" s="627"/>
      <c r="AG23" s="627"/>
      <c r="AH23" s="627"/>
      <c r="AI23" s="627"/>
      <c r="AJ23" s="627"/>
      <c r="AK23" s="627"/>
      <c r="AL23" s="628">
        <v>0.5</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17444600</v>
      </c>
      <c r="BH23" s="624"/>
      <c r="BI23" s="624"/>
      <c r="BJ23" s="624"/>
      <c r="BK23" s="624"/>
      <c r="BL23" s="624"/>
      <c r="BM23" s="624"/>
      <c r="BN23" s="625"/>
      <c r="BO23" s="626">
        <v>7.7</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2916968</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233150024</v>
      </c>
      <c r="CS24" s="613"/>
      <c r="CT24" s="613"/>
      <c r="CU24" s="613"/>
      <c r="CV24" s="613"/>
      <c r="CW24" s="613"/>
      <c r="CX24" s="613"/>
      <c r="CY24" s="614"/>
      <c r="CZ24" s="650">
        <v>51.9</v>
      </c>
      <c r="DA24" s="651"/>
      <c r="DB24" s="651"/>
      <c r="DC24" s="652"/>
      <c r="DD24" s="649">
        <v>156429664</v>
      </c>
      <c r="DE24" s="613"/>
      <c r="DF24" s="613"/>
      <c r="DG24" s="613"/>
      <c r="DH24" s="613"/>
      <c r="DI24" s="613"/>
      <c r="DJ24" s="613"/>
      <c r="DK24" s="614"/>
      <c r="DL24" s="649">
        <v>155912213</v>
      </c>
      <c r="DM24" s="613"/>
      <c r="DN24" s="613"/>
      <c r="DO24" s="613"/>
      <c r="DP24" s="613"/>
      <c r="DQ24" s="613"/>
      <c r="DR24" s="613"/>
      <c r="DS24" s="613"/>
      <c r="DT24" s="613"/>
      <c r="DU24" s="613"/>
      <c r="DV24" s="614"/>
      <c r="DW24" s="617">
        <v>59.3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76342631</v>
      </c>
      <c r="S25" s="624"/>
      <c r="T25" s="624"/>
      <c r="U25" s="624"/>
      <c r="V25" s="624"/>
      <c r="W25" s="624"/>
      <c r="X25" s="624"/>
      <c r="Y25" s="625"/>
      <c r="Z25" s="626">
        <v>16.600000000000001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75080311</v>
      </c>
      <c r="CS25" s="655"/>
      <c r="CT25" s="655"/>
      <c r="CU25" s="655"/>
      <c r="CV25" s="655"/>
      <c r="CW25" s="655"/>
      <c r="CX25" s="655"/>
      <c r="CY25" s="656"/>
      <c r="CZ25" s="657">
        <v>16.7</v>
      </c>
      <c r="DA25" s="658"/>
      <c r="DB25" s="658"/>
      <c r="DC25" s="659"/>
      <c r="DD25" s="632">
        <v>70382923</v>
      </c>
      <c r="DE25" s="655"/>
      <c r="DF25" s="655"/>
      <c r="DG25" s="655"/>
      <c r="DH25" s="655"/>
      <c r="DI25" s="655"/>
      <c r="DJ25" s="655"/>
      <c r="DK25" s="656"/>
      <c r="DL25" s="632">
        <v>69880515</v>
      </c>
      <c r="DM25" s="655"/>
      <c r="DN25" s="655"/>
      <c r="DO25" s="655"/>
      <c r="DP25" s="655"/>
      <c r="DQ25" s="655"/>
      <c r="DR25" s="655"/>
      <c r="DS25" s="655"/>
      <c r="DT25" s="655"/>
      <c r="DU25" s="655"/>
      <c r="DV25" s="656"/>
      <c r="DW25" s="628">
        <v>26.6</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53794190</v>
      </c>
      <c r="CS26" s="624"/>
      <c r="CT26" s="624"/>
      <c r="CU26" s="624"/>
      <c r="CV26" s="624"/>
      <c r="CW26" s="624"/>
      <c r="CX26" s="624"/>
      <c r="CY26" s="625"/>
      <c r="CZ26" s="657">
        <v>12</v>
      </c>
      <c r="DA26" s="658"/>
      <c r="DB26" s="658"/>
      <c r="DC26" s="659"/>
      <c r="DD26" s="632">
        <v>50091255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18256331</v>
      </c>
      <c r="S27" s="624"/>
      <c r="T27" s="624"/>
      <c r="U27" s="624"/>
      <c r="V27" s="624"/>
      <c r="W27" s="624"/>
      <c r="X27" s="624"/>
      <c r="Y27" s="625"/>
      <c r="Z27" s="626">
        <v>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225902310</v>
      </c>
      <c r="BH27" s="624"/>
      <c r="BI27" s="624"/>
      <c r="BJ27" s="624"/>
      <c r="BK27" s="624"/>
      <c r="BL27" s="624"/>
      <c r="BM27" s="624"/>
      <c r="BN27" s="625"/>
      <c r="BO27" s="626">
        <v>100</v>
      </c>
      <c r="BP27" s="626"/>
      <c r="BQ27" s="626"/>
      <c r="BR27" s="626"/>
      <c r="BS27" s="632">
        <v>2809167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111259207</v>
      </c>
      <c r="CS27" s="655"/>
      <c r="CT27" s="655"/>
      <c r="CU27" s="655"/>
      <c r="CV27" s="655"/>
      <c r="CW27" s="655"/>
      <c r="CX27" s="655"/>
      <c r="CY27" s="656"/>
      <c r="CZ27" s="657">
        <v>24.8</v>
      </c>
      <c r="DA27" s="658"/>
      <c r="DB27" s="658"/>
      <c r="DC27" s="659"/>
      <c r="DD27" s="632">
        <v>39420126</v>
      </c>
      <c r="DE27" s="655"/>
      <c r="DF27" s="655"/>
      <c r="DG27" s="655"/>
      <c r="DH27" s="655"/>
      <c r="DI27" s="655"/>
      <c r="DJ27" s="655"/>
      <c r="DK27" s="656"/>
      <c r="DL27" s="632">
        <v>39405083</v>
      </c>
      <c r="DM27" s="655"/>
      <c r="DN27" s="655"/>
      <c r="DO27" s="655"/>
      <c r="DP27" s="655"/>
      <c r="DQ27" s="655"/>
      <c r="DR27" s="655"/>
      <c r="DS27" s="655"/>
      <c r="DT27" s="655"/>
      <c r="DU27" s="655"/>
      <c r="DV27" s="656"/>
      <c r="DW27" s="628">
        <v>15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921299</v>
      </c>
      <c r="S28" s="624"/>
      <c r="T28" s="624"/>
      <c r="U28" s="624"/>
      <c r="V28" s="624"/>
      <c r="W28" s="624"/>
      <c r="X28" s="624"/>
      <c r="Y28" s="625"/>
      <c r="Z28" s="626">
        <v>0.2</v>
      </c>
      <c r="AA28" s="626"/>
      <c r="AB28" s="626"/>
      <c r="AC28" s="626"/>
      <c r="AD28" s="627">
        <v>386824</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46810506</v>
      </c>
      <c r="CS28" s="624"/>
      <c r="CT28" s="624"/>
      <c r="CU28" s="624"/>
      <c r="CV28" s="624"/>
      <c r="CW28" s="624"/>
      <c r="CX28" s="624"/>
      <c r="CY28" s="625"/>
      <c r="CZ28" s="657">
        <v>10.4</v>
      </c>
      <c r="DA28" s="658"/>
      <c r="DB28" s="658"/>
      <c r="DC28" s="659"/>
      <c r="DD28" s="632">
        <v>46626615</v>
      </c>
      <c r="DE28" s="624"/>
      <c r="DF28" s="624"/>
      <c r="DG28" s="624"/>
      <c r="DH28" s="624"/>
      <c r="DI28" s="624"/>
      <c r="DJ28" s="624"/>
      <c r="DK28" s="625"/>
      <c r="DL28" s="632">
        <v>46626615</v>
      </c>
      <c r="DM28" s="624"/>
      <c r="DN28" s="624"/>
      <c r="DO28" s="624"/>
      <c r="DP28" s="624"/>
      <c r="DQ28" s="624"/>
      <c r="DR28" s="624"/>
      <c r="DS28" s="624"/>
      <c r="DT28" s="624"/>
      <c r="DU28" s="624"/>
      <c r="DV28" s="625"/>
      <c r="DW28" s="628">
        <v>17.7</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209881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46773334</v>
      </c>
      <c r="CS29" s="655"/>
      <c r="CT29" s="655"/>
      <c r="CU29" s="655"/>
      <c r="CV29" s="655"/>
      <c r="CW29" s="655"/>
      <c r="CX29" s="655"/>
      <c r="CY29" s="656"/>
      <c r="CZ29" s="657">
        <v>10.4</v>
      </c>
      <c r="DA29" s="658"/>
      <c r="DB29" s="658"/>
      <c r="DC29" s="659"/>
      <c r="DD29" s="632">
        <v>46589443</v>
      </c>
      <c r="DE29" s="655"/>
      <c r="DF29" s="655"/>
      <c r="DG29" s="655"/>
      <c r="DH29" s="655"/>
      <c r="DI29" s="655"/>
      <c r="DJ29" s="655"/>
      <c r="DK29" s="656"/>
      <c r="DL29" s="632">
        <v>46589443</v>
      </c>
      <c r="DM29" s="655"/>
      <c r="DN29" s="655"/>
      <c r="DO29" s="655"/>
      <c r="DP29" s="655"/>
      <c r="DQ29" s="655"/>
      <c r="DR29" s="655"/>
      <c r="DS29" s="655"/>
      <c r="DT29" s="655"/>
      <c r="DU29" s="655"/>
      <c r="DV29" s="656"/>
      <c r="DW29" s="628">
        <v>17.7</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58261</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96.7</v>
      </c>
      <c r="BN30" s="682"/>
      <c r="BO30" s="682"/>
      <c r="BP30" s="682"/>
      <c r="BQ30" s="683"/>
      <c r="BR30" s="681">
        <v>98.9</v>
      </c>
      <c r="BS30" s="682"/>
      <c r="BT30" s="682"/>
      <c r="BU30" s="682"/>
      <c r="BV30" s="682"/>
      <c r="BW30" s="682"/>
      <c r="BX30" s="618">
        <v>95.9</v>
      </c>
      <c r="BY30" s="682"/>
      <c r="BZ30" s="682"/>
      <c r="CA30" s="682"/>
      <c r="CB30" s="683"/>
      <c r="CD30" s="686"/>
      <c r="CE30" s="687"/>
      <c r="CF30" s="637" t="s">
        <v>291</v>
      </c>
      <c r="CG30" s="638"/>
      <c r="CH30" s="638"/>
      <c r="CI30" s="638"/>
      <c r="CJ30" s="638"/>
      <c r="CK30" s="638"/>
      <c r="CL30" s="638"/>
      <c r="CM30" s="638"/>
      <c r="CN30" s="638"/>
      <c r="CO30" s="638"/>
      <c r="CP30" s="638"/>
      <c r="CQ30" s="639"/>
      <c r="CR30" s="623">
        <v>42829360</v>
      </c>
      <c r="CS30" s="624"/>
      <c r="CT30" s="624"/>
      <c r="CU30" s="624"/>
      <c r="CV30" s="624"/>
      <c r="CW30" s="624"/>
      <c r="CX30" s="624"/>
      <c r="CY30" s="625"/>
      <c r="CZ30" s="657">
        <v>9.5</v>
      </c>
      <c r="DA30" s="658"/>
      <c r="DB30" s="658"/>
      <c r="DC30" s="659"/>
      <c r="DD30" s="632">
        <v>42645469</v>
      </c>
      <c r="DE30" s="624"/>
      <c r="DF30" s="624"/>
      <c r="DG30" s="624"/>
      <c r="DH30" s="624"/>
      <c r="DI30" s="624"/>
      <c r="DJ30" s="624"/>
      <c r="DK30" s="625"/>
      <c r="DL30" s="632">
        <v>42645469</v>
      </c>
      <c r="DM30" s="624"/>
      <c r="DN30" s="624"/>
      <c r="DO30" s="624"/>
      <c r="DP30" s="624"/>
      <c r="DQ30" s="624"/>
      <c r="DR30" s="624"/>
      <c r="DS30" s="624"/>
      <c r="DT30" s="624"/>
      <c r="DU30" s="624"/>
      <c r="DV30" s="625"/>
      <c r="DW30" s="628">
        <v>16.2</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11829003</v>
      </c>
      <c r="S31" s="624"/>
      <c r="T31" s="624"/>
      <c r="U31" s="624"/>
      <c r="V31" s="624"/>
      <c r="W31" s="624"/>
      <c r="X31" s="624"/>
      <c r="Y31" s="625"/>
      <c r="Z31" s="626">
        <v>2.6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95.8</v>
      </c>
      <c r="BN31" s="679"/>
      <c r="BO31" s="679"/>
      <c r="BP31" s="679"/>
      <c r="BQ31" s="680"/>
      <c r="BR31" s="678">
        <v>98.7</v>
      </c>
      <c r="BS31" s="655"/>
      <c r="BT31" s="655"/>
      <c r="BU31" s="655"/>
      <c r="BV31" s="655"/>
      <c r="BW31" s="655"/>
      <c r="BX31" s="629">
        <v>94.9</v>
      </c>
      <c r="BY31" s="679"/>
      <c r="BZ31" s="679"/>
      <c r="CA31" s="679"/>
      <c r="CB31" s="680"/>
      <c r="CD31" s="686"/>
      <c r="CE31" s="687"/>
      <c r="CF31" s="637" t="s">
        <v>295</v>
      </c>
      <c r="CG31" s="638"/>
      <c r="CH31" s="638"/>
      <c r="CI31" s="638"/>
      <c r="CJ31" s="638"/>
      <c r="CK31" s="638"/>
      <c r="CL31" s="638"/>
      <c r="CM31" s="638"/>
      <c r="CN31" s="638"/>
      <c r="CO31" s="638"/>
      <c r="CP31" s="638"/>
      <c r="CQ31" s="639"/>
      <c r="CR31" s="623">
        <v>3943974</v>
      </c>
      <c r="CS31" s="655"/>
      <c r="CT31" s="655"/>
      <c r="CU31" s="655"/>
      <c r="CV31" s="655"/>
      <c r="CW31" s="655"/>
      <c r="CX31" s="655"/>
      <c r="CY31" s="656"/>
      <c r="CZ31" s="657">
        <v>0.9</v>
      </c>
      <c r="DA31" s="658"/>
      <c r="DB31" s="658"/>
      <c r="DC31" s="659"/>
      <c r="DD31" s="632">
        <v>3943974</v>
      </c>
      <c r="DE31" s="655"/>
      <c r="DF31" s="655"/>
      <c r="DG31" s="655"/>
      <c r="DH31" s="655"/>
      <c r="DI31" s="655"/>
      <c r="DJ31" s="655"/>
      <c r="DK31" s="656"/>
      <c r="DL31" s="632">
        <v>3943974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31011977</v>
      </c>
      <c r="S32" s="624"/>
      <c r="T32" s="624"/>
      <c r="U32" s="624"/>
      <c r="V32" s="624"/>
      <c r="W32" s="624"/>
      <c r="X32" s="624"/>
      <c r="Y32" s="625"/>
      <c r="Z32" s="626">
        <v>6.7</v>
      </c>
      <c r="AA32" s="626"/>
      <c r="AB32" s="626"/>
      <c r="AC32" s="626"/>
      <c r="AD32" s="627">
        <v>8305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97.4</v>
      </c>
      <c r="BN32" s="691"/>
      <c r="BO32" s="691"/>
      <c r="BP32" s="691"/>
      <c r="BQ32" s="693"/>
      <c r="BR32" s="690">
        <v>99</v>
      </c>
      <c r="BS32" s="691"/>
      <c r="BT32" s="691"/>
      <c r="BU32" s="691"/>
      <c r="BV32" s="691"/>
      <c r="BW32" s="691"/>
      <c r="BX32" s="692">
        <v>96.7</v>
      </c>
      <c r="BY32" s="691"/>
      <c r="BZ32" s="691"/>
      <c r="CA32" s="691"/>
      <c r="CB32" s="693"/>
      <c r="CD32" s="688"/>
      <c r="CE32" s="689"/>
      <c r="CF32" s="637" t="s">
        <v>298</v>
      </c>
      <c r="CG32" s="638"/>
      <c r="CH32" s="638"/>
      <c r="CI32" s="638"/>
      <c r="CJ32" s="638"/>
      <c r="CK32" s="638"/>
      <c r="CL32" s="638"/>
      <c r="CM32" s="638"/>
      <c r="CN32" s="638"/>
      <c r="CO32" s="638"/>
      <c r="CP32" s="638"/>
      <c r="CQ32" s="639"/>
      <c r="CR32" s="623">
        <v>37172</v>
      </c>
      <c r="CS32" s="624"/>
      <c r="CT32" s="624"/>
      <c r="CU32" s="624"/>
      <c r="CV32" s="624"/>
      <c r="CW32" s="624"/>
      <c r="CX32" s="624"/>
      <c r="CY32" s="625"/>
      <c r="CZ32" s="657">
        <v>0</v>
      </c>
      <c r="DA32" s="658"/>
      <c r="DB32" s="658"/>
      <c r="DC32" s="659"/>
      <c r="DD32" s="632">
        <v>37172</v>
      </c>
      <c r="DE32" s="624"/>
      <c r="DF32" s="624"/>
      <c r="DG32" s="624"/>
      <c r="DH32" s="624"/>
      <c r="DI32" s="624"/>
      <c r="DJ32" s="624"/>
      <c r="DK32" s="625"/>
      <c r="DL32" s="632">
        <v>37172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43021634</v>
      </c>
      <c r="S33" s="624"/>
      <c r="T33" s="624"/>
      <c r="U33" s="624"/>
      <c r="V33" s="624"/>
      <c r="W33" s="624"/>
      <c r="X33" s="624"/>
      <c r="Y33" s="625"/>
      <c r="Z33" s="626">
        <v>9.3000000000000007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151818131</v>
      </c>
      <c r="CS33" s="655"/>
      <c r="CT33" s="655"/>
      <c r="CU33" s="655"/>
      <c r="CV33" s="655"/>
      <c r="CW33" s="655"/>
      <c r="CX33" s="655"/>
      <c r="CY33" s="656"/>
      <c r="CZ33" s="657">
        <v>33.799999999999997</v>
      </c>
      <c r="DA33" s="658"/>
      <c r="DB33" s="658"/>
      <c r="DC33" s="659"/>
      <c r="DD33" s="632">
        <v>112526359</v>
      </c>
      <c r="DE33" s="655"/>
      <c r="DF33" s="655"/>
      <c r="DG33" s="655"/>
      <c r="DH33" s="655"/>
      <c r="DI33" s="655"/>
      <c r="DJ33" s="655"/>
      <c r="DK33" s="656"/>
      <c r="DL33" s="632">
        <v>95391870</v>
      </c>
      <c r="DM33" s="655"/>
      <c r="DN33" s="655"/>
      <c r="DO33" s="655"/>
      <c r="DP33" s="655"/>
      <c r="DQ33" s="655"/>
      <c r="DR33" s="655"/>
      <c r="DS33" s="655"/>
      <c r="DT33" s="655"/>
      <c r="DU33" s="655"/>
      <c r="DV33" s="656"/>
      <c r="DW33" s="628">
        <v>36.299999999999997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64582148</v>
      </c>
      <c r="CS34" s="624"/>
      <c r="CT34" s="624"/>
      <c r="CU34" s="624"/>
      <c r="CV34" s="624"/>
      <c r="CW34" s="624"/>
      <c r="CX34" s="624"/>
      <c r="CY34" s="625"/>
      <c r="CZ34" s="657">
        <v>14.4</v>
      </c>
      <c r="DA34" s="658"/>
      <c r="DB34" s="658"/>
      <c r="DC34" s="659"/>
      <c r="DD34" s="632">
        <v>55390486</v>
      </c>
      <c r="DE34" s="624"/>
      <c r="DF34" s="624"/>
      <c r="DG34" s="624"/>
      <c r="DH34" s="624"/>
      <c r="DI34" s="624"/>
      <c r="DJ34" s="624"/>
      <c r="DK34" s="625"/>
      <c r="DL34" s="632">
        <v>53172296</v>
      </c>
      <c r="DM34" s="624"/>
      <c r="DN34" s="624"/>
      <c r="DO34" s="624"/>
      <c r="DP34" s="624"/>
      <c r="DQ34" s="624"/>
      <c r="DR34" s="624"/>
      <c r="DS34" s="624"/>
      <c r="DT34" s="624"/>
      <c r="DU34" s="624"/>
      <c r="DV34" s="625"/>
      <c r="DW34" s="628">
        <v>20.2</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12946934</v>
      </c>
      <c r="S35" s="624"/>
      <c r="T35" s="624"/>
      <c r="U35" s="624"/>
      <c r="V35" s="624"/>
      <c r="W35" s="624"/>
      <c r="X35" s="624"/>
      <c r="Y35" s="625"/>
      <c r="Z35" s="626">
        <v>2.8</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40775698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1468039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7514979</v>
      </c>
      <c r="CS35" s="655"/>
      <c r="CT35" s="655"/>
      <c r="CU35" s="655"/>
      <c r="CV35" s="655"/>
      <c r="CW35" s="655"/>
      <c r="CX35" s="655"/>
      <c r="CY35" s="656"/>
      <c r="CZ35" s="657">
        <v>1.7</v>
      </c>
      <c r="DA35" s="658"/>
      <c r="DB35" s="658"/>
      <c r="DC35" s="659"/>
      <c r="DD35" s="632">
        <v>6771577</v>
      </c>
      <c r="DE35" s="655"/>
      <c r="DF35" s="655"/>
      <c r="DG35" s="655"/>
      <c r="DH35" s="655"/>
      <c r="DI35" s="655"/>
      <c r="DJ35" s="655"/>
      <c r="DK35" s="656"/>
      <c r="DL35" s="632">
        <v>6771577</v>
      </c>
      <c r="DM35" s="655"/>
      <c r="DN35" s="655"/>
      <c r="DO35" s="655"/>
      <c r="DP35" s="655"/>
      <c r="DQ35" s="655"/>
      <c r="DR35" s="655"/>
      <c r="DS35" s="655"/>
      <c r="DT35" s="655"/>
      <c r="DU35" s="655"/>
      <c r="DV35" s="656"/>
      <c r="DW35" s="628">
        <v>2.6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460291491</v>
      </c>
      <c r="S36" s="696"/>
      <c r="T36" s="696"/>
      <c r="U36" s="696"/>
      <c r="V36" s="696"/>
      <c r="W36" s="696"/>
      <c r="X36" s="696"/>
      <c r="Y36" s="697"/>
      <c r="Z36" s="698">
        <v>100</v>
      </c>
      <c r="AA36" s="698"/>
      <c r="AB36" s="698"/>
      <c r="AC36" s="698"/>
      <c r="AD36" s="699">
        <v>249806585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4777379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-4960307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22247756</v>
      </c>
      <c r="CS36" s="624"/>
      <c r="CT36" s="624"/>
      <c r="CU36" s="624"/>
      <c r="CV36" s="624"/>
      <c r="CW36" s="624"/>
      <c r="CX36" s="624"/>
      <c r="CY36" s="625"/>
      <c r="CZ36" s="657">
        <v>5</v>
      </c>
      <c r="DA36" s="658"/>
      <c r="DB36" s="658"/>
      <c r="DC36" s="659"/>
      <c r="DD36" s="632">
        <v>19228748</v>
      </c>
      <c r="DE36" s="624"/>
      <c r="DF36" s="624"/>
      <c r="DG36" s="624"/>
      <c r="DH36" s="624"/>
      <c r="DI36" s="624"/>
      <c r="DJ36" s="624"/>
      <c r="DK36" s="625"/>
      <c r="DL36" s="632">
        <v>13153451</v>
      </c>
      <c r="DM36" s="624"/>
      <c r="DN36" s="624"/>
      <c r="DO36" s="624"/>
      <c r="DP36" s="624"/>
      <c r="DQ36" s="624"/>
      <c r="DR36" s="624"/>
      <c r="DS36" s="624"/>
      <c r="DT36" s="624"/>
      <c r="DU36" s="624"/>
      <c r="DV36" s="625"/>
      <c r="DW36" s="628">
        <v>5</v>
      </c>
      <c r="DX36" s="653"/>
      <c r="DY36" s="653"/>
      <c r="DZ36" s="653"/>
      <c r="EA36" s="653"/>
      <c r="EB36" s="653"/>
      <c r="EC36" s="654"/>
    </row>
    <row r="37" spans="2:133" ht="11.25" customHeight="1">
      <c r="AQ37" s="702" t="s">
        <v>313</v>
      </c>
      <c r="AR37" s="703"/>
      <c r="AS37" s="703"/>
      <c r="AT37" s="703"/>
      <c r="AU37" s="703"/>
      <c r="AV37" s="703"/>
      <c r="AW37" s="703"/>
      <c r="AX37" s="703"/>
      <c r="AY37" s="704"/>
      <c r="AZ37" s="623">
        <v>1915924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175833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21506</v>
      </c>
      <c r="CS37" s="655"/>
      <c r="CT37" s="655"/>
      <c r="CU37" s="655"/>
      <c r="CV37" s="655"/>
      <c r="CW37" s="655"/>
      <c r="CX37" s="655"/>
      <c r="CY37" s="656"/>
      <c r="CZ37" s="657">
        <v>0</v>
      </c>
      <c r="DA37" s="658"/>
      <c r="DB37" s="658"/>
      <c r="DC37" s="659"/>
      <c r="DD37" s="632">
        <v>21418</v>
      </c>
      <c r="DE37" s="655"/>
      <c r="DF37" s="655"/>
      <c r="DG37" s="655"/>
      <c r="DH37" s="655"/>
      <c r="DI37" s="655"/>
      <c r="DJ37" s="655"/>
      <c r="DK37" s="656"/>
      <c r="DL37" s="632">
        <v>19840</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316</v>
      </c>
      <c r="AR38" s="703"/>
      <c r="AS38" s="703"/>
      <c r="AT38" s="703"/>
      <c r="AU38" s="703"/>
      <c r="AV38" s="703"/>
      <c r="AW38" s="703"/>
      <c r="AX38" s="703"/>
      <c r="AY38" s="704"/>
      <c r="AZ38" s="623">
        <v>1716185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283362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34223952</v>
      </c>
      <c r="CS38" s="624"/>
      <c r="CT38" s="624"/>
      <c r="CU38" s="624"/>
      <c r="CV38" s="624"/>
      <c r="CW38" s="624"/>
      <c r="CX38" s="624"/>
      <c r="CY38" s="625"/>
      <c r="CZ38" s="657">
        <v>7.6</v>
      </c>
      <c r="DA38" s="658"/>
      <c r="DB38" s="658"/>
      <c r="DC38" s="659"/>
      <c r="DD38" s="632">
        <v>29790299</v>
      </c>
      <c r="DE38" s="624"/>
      <c r="DF38" s="624"/>
      <c r="DG38" s="624"/>
      <c r="DH38" s="624"/>
      <c r="DI38" s="624"/>
      <c r="DJ38" s="624"/>
      <c r="DK38" s="625"/>
      <c r="DL38" s="632">
        <v>22294546</v>
      </c>
      <c r="DM38" s="624"/>
      <c r="DN38" s="624"/>
      <c r="DO38" s="624"/>
      <c r="DP38" s="624"/>
      <c r="DQ38" s="624"/>
      <c r="DR38" s="624"/>
      <c r="DS38" s="624"/>
      <c r="DT38" s="624"/>
      <c r="DU38" s="624"/>
      <c r="DV38" s="625"/>
      <c r="DW38" s="628">
        <v>8.5</v>
      </c>
      <c r="DX38" s="653"/>
      <c r="DY38" s="653"/>
      <c r="DZ38" s="653"/>
      <c r="EA38" s="653"/>
      <c r="EB38" s="653"/>
      <c r="EC38" s="654"/>
    </row>
    <row r="39" spans="2:133" ht="11.25" customHeight="1">
      <c r="AQ39" s="702" t="s">
        <v>319</v>
      </c>
      <c r="AR39" s="703"/>
      <c r="AS39" s="703"/>
      <c r="AT39" s="703"/>
      <c r="AU39" s="703"/>
      <c r="AV39" s="703"/>
      <c r="AW39" s="703"/>
      <c r="AX39" s="703"/>
      <c r="AY39" s="704"/>
      <c r="AZ39" s="623">
        <v>184848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834795</v>
      </c>
      <c r="CS39" s="655"/>
      <c r="CT39" s="655"/>
      <c r="CU39" s="655"/>
      <c r="CV39" s="655"/>
      <c r="CW39" s="655"/>
      <c r="CX39" s="655"/>
      <c r="CY39" s="656"/>
      <c r="CZ39" s="657">
        <v>0.2</v>
      </c>
      <c r="DA39" s="658"/>
      <c r="DB39" s="658"/>
      <c r="DC39" s="659"/>
      <c r="DD39" s="632">
        <v>783049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11782529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22414501</v>
      </c>
      <c r="CS40" s="624"/>
      <c r="CT40" s="624"/>
      <c r="CU40" s="624"/>
      <c r="CV40" s="624"/>
      <c r="CW40" s="624"/>
      <c r="CX40" s="624"/>
      <c r="CY40" s="625"/>
      <c r="CZ40" s="657">
        <v>5</v>
      </c>
      <c r="DA40" s="658"/>
      <c r="DB40" s="658"/>
      <c r="DC40" s="659"/>
      <c r="DD40" s="632">
        <v>562200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20398833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64463925</v>
      </c>
      <c r="CS42" s="624"/>
      <c r="CT42" s="624"/>
      <c r="CU42" s="624"/>
      <c r="CV42" s="624"/>
      <c r="CW42" s="624"/>
      <c r="CX42" s="624"/>
      <c r="CY42" s="625"/>
      <c r="CZ42" s="657">
        <v>14.3</v>
      </c>
      <c r="DA42" s="706"/>
      <c r="DB42" s="706"/>
      <c r="DC42" s="707"/>
      <c r="DD42" s="632">
        <v>15023826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1015748</v>
      </c>
      <c r="CS43" s="655"/>
      <c r="CT43" s="655"/>
      <c r="CU43" s="655"/>
      <c r="CV43" s="655"/>
      <c r="CW43" s="655"/>
      <c r="CX43" s="655"/>
      <c r="CY43" s="656"/>
      <c r="CZ43" s="657">
        <v>0.2</v>
      </c>
      <c r="DA43" s="658"/>
      <c r="DB43" s="658"/>
      <c r="DC43" s="659"/>
      <c r="DD43" s="632">
        <v>1015748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64463925</v>
      </c>
      <c r="CS44" s="624"/>
      <c r="CT44" s="624"/>
      <c r="CU44" s="624"/>
      <c r="CV44" s="624"/>
      <c r="CW44" s="624"/>
      <c r="CX44" s="624"/>
      <c r="CY44" s="625"/>
      <c r="CZ44" s="657">
        <v>14.3</v>
      </c>
      <c r="DA44" s="706"/>
      <c r="DB44" s="706"/>
      <c r="DC44" s="707"/>
      <c r="DD44" s="632">
        <v>15023826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25053466</v>
      </c>
      <c r="CS45" s="655"/>
      <c r="CT45" s="655"/>
      <c r="CU45" s="655"/>
      <c r="CV45" s="655"/>
      <c r="CW45" s="655"/>
      <c r="CX45" s="655"/>
      <c r="CY45" s="656"/>
      <c r="CZ45" s="657">
        <v>5.6</v>
      </c>
      <c r="DA45" s="658"/>
      <c r="DB45" s="658"/>
      <c r="DC45" s="659"/>
      <c r="DD45" s="632">
        <v>839086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39083241</v>
      </c>
      <c r="CS46" s="624"/>
      <c r="CT46" s="624"/>
      <c r="CU46" s="624"/>
      <c r="CV46" s="624"/>
      <c r="CW46" s="624"/>
      <c r="CX46" s="624"/>
      <c r="CY46" s="625"/>
      <c r="CZ46" s="657">
        <v>8.6999999999999993</v>
      </c>
      <c r="DA46" s="706"/>
      <c r="DB46" s="706"/>
      <c r="DC46" s="707"/>
      <c r="DD46" s="632">
        <v>14151922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449432080</v>
      </c>
      <c r="CS49" s="691"/>
      <c r="CT49" s="691"/>
      <c r="CU49" s="691"/>
      <c r="CV49" s="691"/>
      <c r="CW49" s="691"/>
      <c r="CX49" s="691"/>
      <c r="CY49" s="718"/>
      <c r="CZ49" s="719">
        <v>100</v>
      </c>
      <c r="DA49" s="720"/>
      <c r="DB49" s="720"/>
      <c r="DC49" s="721"/>
      <c r="DD49" s="722">
        <v>283979849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458539</v>
      </c>
      <c r="R7" s="753"/>
      <c r="S7" s="753"/>
      <c r="T7" s="753"/>
      <c r="U7" s="753"/>
      <c r="V7" s="753">
        <v>447985</v>
      </c>
      <c r="W7" s="753"/>
      <c r="X7" s="753"/>
      <c r="Y7" s="753"/>
      <c r="Z7" s="753"/>
      <c r="AA7" s="753">
        <v>10554</v>
      </c>
      <c r="AB7" s="753"/>
      <c r="AC7" s="753"/>
      <c r="AD7" s="753"/>
      <c r="AE7" s="754"/>
      <c r="AF7" s="755">
        <v>5257</v>
      </c>
      <c r="AG7" s="756"/>
      <c r="AH7" s="756"/>
      <c r="AI7" s="756"/>
      <c r="AJ7" s="757"/>
      <c r="AK7" s="792" t="s">
        <v>571</v>
      </c>
      <c r="AL7" s="793"/>
      <c r="AM7" s="793"/>
      <c r="AN7" s="793"/>
      <c r="AO7" s="793"/>
      <c r="AP7" s="793">
        <v>442998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109</v>
      </c>
      <c r="CI7" s="790"/>
      <c r="CJ7" s="790"/>
      <c r="CK7" s="790"/>
      <c r="CL7" s="791"/>
      <c r="CM7" s="789">
        <v>2897</v>
      </c>
      <c r="CN7" s="790"/>
      <c r="CO7" s="790"/>
      <c r="CP7" s="790"/>
      <c r="CQ7" s="791"/>
      <c r="CR7" s="789">
        <v>500</v>
      </c>
      <c r="CS7" s="790"/>
      <c r="CT7" s="790"/>
      <c r="CU7" s="790"/>
      <c r="CV7" s="791"/>
      <c r="CW7" s="789" t="s">
        <v>576</v>
      </c>
      <c r="CX7" s="790"/>
      <c r="CY7" s="790"/>
      <c r="CZ7" s="790"/>
      <c r="DA7" s="791"/>
      <c r="DB7" s="789">
        <v>1800</v>
      </c>
      <c r="DC7" s="790"/>
      <c r="DD7" s="790"/>
      <c r="DE7" s="790"/>
      <c r="DF7" s="791"/>
      <c r="DG7" s="789" t="s">
        <v>575</v>
      </c>
      <c r="DH7" s="790"/>
      <c r="DI7" s="790"/>
      <c r="DJ7" s="790"/>
      <c r="DK7" s="791"/>
      <c r="DL7" s="789" t="s">
        <v>576</v>
      </c>
      <c r="DM7" s="790"/>
      <c r="DN7" s="790"/>
      <c r="DO7" s="790"/>
      <c r="DP7" s="791"/>
      <c r="DQ7" s="789" t="s">
        <v>571</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70</v>
      </c>
      <c r="R8" s="777"/>
      <c r="S8" s="777"/>
      <c r="T8" s="777"/>
      <c r="U8" s="777"/>
      <c r="V8" s="777">
        <v>52</v>
      </c>
      <c r="W8" s="777"/>
      <c r="X8" s="777"/>
      <c r="Y8" s="777"/>
      <c r="Z8" s="777"/>
      <c r="AA8" s="777">
        <v>18</v>
      </c>
      <c r="AB8" s="777"/>
      <c r="AC8" s="777"/>
      <c r="AD8" s="777"/>
      <c r="AE8" s="778"/>
      <c r="AF8" s="779">
        <v>18</v>
      </c>
      <c r="AG8" s="780"/>
      <c r="AH8" s="780"/>
      <c r="AI8" s="780"/>
      <c r="AJ8" s="781"/>
      <c r="AK8" s="782">
        <v>12</v>
      </c>
      <c r="AL8" s="783"/>
      <c r="AM8" s="783"/>
      <c r="AN8" s="783"/>
      <c r="AO8" s="783"/>
      <c r="AP8" s="783">
        <v>193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56</v>
      </c>
      <c r="CI8" s="800"/>
      <c r="CJ8" s="800"/>
      <c r="CK8" s="800"/>
      <c r="CL8" s="801"/>
      <c r="CM8" s="799">
        <v>1466</v>
      </c>
      <c r="CN8" s="800"/>
      <c r="CO8" s="800"/>
      <c r="CP8" s="800"/>
      <c r="CQ8" s="801"/>
      <c r="CR8" s="799">
        <v>165</v>
      </c>
      <c r="CS8" s="800"/>
      <c r="CT8" s="800"/>
      <c r="CU8" s="800"/>
      <c r="CV8" s="801"/>
      <c r="CW8" s="799" t="s">
        <v>576</v>
      </c>
      <c r="CX8" s="800"/>
      <c r="CY8" s="800"/>
      <c r="CZ8" s="800"/>
      <c r="DA8" s="801"/>
      <c r="DB8" s="799" t="s">
        <v>576</v>
      </c>
      <c r="DC8" s="800"/>
      <c r="DD8" s="800"/>
      <c r="DE8" s="800"/>
      <c r="DF8" s="801"/>
      <c r="DG8" s="799" t="s">
        <v>576</v>
      </c>
      <c r="DH8" s="800"/>
      <c r="DI8" s="800"/>
      <c r="DJ8" s="800"/>
      <c r="DK8" s="801"/>
      <c r="DL8" s="799" t="s">
        <v>574</v>
      </c>
      <c r="DM8" s="800"/>
      <c r="DN8" s="800"/>
      <c r="DO8" s="800"/>
      <c r="DP8" s="801"/>
      <c r="DQ8" s="799" t="s">
        <v>571</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542</v>
      </c>
      <c r="R9" s="777"/>
      <c r="S9" s="777"/>
      <c r="T9" s="777"/>
      <c r="U9" s="777"/>
      <c r="V9" s="777">
        <v>542</v>
      </c>
      <c r="W9" s="777"/>
      <c r="X9" s="777"/>
      <c r="Y9" s="777"/>
      <c r="Z9" s="777"/>
      <c r="AA9" s="777" t="s">
        <v>572</v>
      </c>
      <c r="AB9" s="777"/>
      <c r="AC9" s="777"/>
      <c r="AD9" s="777"/>
      <c r="AE9" s="778"/>
      <c r="AF9" s="779" t="s">
        <v>571</v>
      </c>
      <c r="AG9" s="780"/>
      <c r="AH9" s="780"/>
      <c r="AI9" s="780"/>
      <c r="AJ9" s="781"/>
      <c r="AK9" s="782">
        <v>502</v>
      </c>
      <c r="AL9" s="783"/>
      <c r="AM9" s="783"/>
      <c r="AN9" s="783"/>
      <c r="AO9" s="783"/>
      <c r="AP9" s="783">
        <v>2840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15</v>
      </c>
      <c r="CI9" s="800"/>
      <c r="CJ9" s="800"/>
      <c r="CK9" s="800"/>
      <c r="CL9" s="801"/>
      <c r="CM9" s="799">
        <v>393</v>
      </c>
      <c r="CN9" s="800"/>
      <c r="CO9" s="800"/>
      <c r="CP9" s="800"/>
      <c r="CQ9" s="801"/>
      <c r="CR9" s="799">
        <v>30</v>
      </c>
      <c r="CS9" s="800"/>
      <c r="CT9" s="800"/>
      <c r="CU9" s="800"/>
      <c r="CV9" s="801"/>
      <c r="CW9" s="799">
        <v>41</v>
      </c>
      <c r="CX9" s="800"/>
      <c r="CY9" s="800"/>
      <c r="CZ9" s="800"/>
      <c r="DA9" s="801"/>
      <c r="DB9" s="799" t="s">
        <v>576</v>
      </c>
      <c r="DC9" s="800"/>
      <c r="DD9" s="800"/>
      <c r="DE9" s="800"/>
      <c r="DF9" s="801"/>
      <c r="DG9" s="799" t="s">
        <v>575</v>
      </c>
      <c r="DH9" s="800"/>
      <c r="DI9" s="800"/>
      <c r="DJ9" s="800"/>
      <c r="DK9" s="801"/>
      <c r="DL9" s="799" t="s">
        <v>576</v>
      </c>
      <c r="DM9" s="800"/>
      <c r="DN9" s="800"/>
      <c r="DO9" s="800"/>
      <c r="DP9" s="801"/>
      <c r="DQ9" s="799" t="s">
        <v>571</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1518</v>
      </c>
      <c r="R10" s="777"/>
      <c r="S10" s="777"/>
      <c r="T10" s="777"/>
      <c r="U10" s="777"/>
      <c r="V10" s="777">
        <v>1353</v>
      </c>
      <c r="W10" s="777"/>
      <c r="X10" s="777"/>
      <c r="Y10" s="777"/>
      <c r="Z10" s="777"/>
      <c r="AA10" s="777">
        <v>165</v>
      </c>
      <c r="AB10" s="777"/>
      <c r="AC10" s="777"/>
      <c r="AD10" s="777"/>
      <c r="AE10" s="778"/>
      <c r="AF10" s="779" t="s">
        <v>571</v>
      </c>
      <c r="AG10" s="780"/>
      <c r="AH10" s="780"/>
      <c r="AI10" s="780"/>
      <c r="AJ10" s="781"/>
      <c r="AK10" s="782">
        <v>979</v>
      </c>
      <c r="AL10" s="783"/>
      <c r="AM10" s="783"/>
      <c r="AN10" s="783"/>
      <c r="AO10" s="783"/>
      <c r="AP10" s="783">
        <v>2886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546</v>
      </c>
      <c r="BT10" s="787"/>
      <c r="BU10" s="787"/>
      <c r="BV10" s="787"/>
      <c r="BW10" s="787"/>
      <c r="BX10" s="787"/>
      <c r="BY10" s="787"/>
      <c r="BZ10" s="787"/>
      <c r="CA10" s="787"/>
      <c r="CB10" s="787"/>
      <c r="CC10" s="787"/>
      <c r="CD10" s="787"/>
      <c r="CE10" s="787"/>
      <c r="CF10" s="787"/>
      <c r="CG10" s="788"/>
      <c r="CH10" s="799">
        <v>7</v>
      </c>
      <c r="CI10" s="800"/>
      <c r="CJ10" s="800"/>
      <c r="CK10" s="800"/>
      <c r="CL10" s="801"/>
      <c r="CM10" s="799">
        <v>372</v>
      </c>
      <c r="CN10" s="800"/>
      <c r="CO10" s="800"/>
      <c r="CP10" s="800"/>
      <c r="CQ10" s="801"/>
      <c r="CR10" s="799">
        <v>124</v>
      </c>
      <c r="CS10" s="800"/>
      <c r="CT10" s="800"/>
      <c r="CU10" s="800"/>
      <c r="CV10" s="801"/>
      <c r="CW10" s="799">
        <v>354</v>
      </c>
      <c r="CX10" s="800"/>
      <c r="CY10" s="800"/>
      <c r="CZ10" s="800"/>
      <c r="DA10" s="801"/>
      <c r="DB10" s="799" t="s">
        <v>576</v>
      </c>
      <c r="DC10" s="800"/>
      <c r="DD10" s="800"/>
      <c r="DE10" s="800"/>
      <c r="DF10" s="801"/>
      <c r="DG10" s="799" t="s">
        <v>576</v>
      </c>
      <c r="DH10" s="800"/>
      <c r="DI10" s="800"/>
      <c r="DJ10" s="800"/>
      <c r="DK10" s="801"/>
      <c r="DL10" s="799" t="s">
        <v>574</v>
      </c>
      <c r="DM10" s="800"/>
      <c r="DN10" s="800"/>
      <c r="DO10" s="800"/>
      <c r="DP10" s="801"/>
      <c r="DQ10" s="799" t="s">
        <v>571</v>
      </c>
      <c r="DR10" s="800"/>
      <c r="DS10" s="800"/>
      <c r="DT10" s="800"/>
      <c r="DU10" s="801"/>
      <c r="DV10" s="802"/>
      <c r="DW10" s="803"/>
      <c r="DX10" s="803"/>
      <c r="DY10" s="803"/>
      <c r="DZ10" s="804"/>
      <c r="EA10" s="205"/>
    </row>
    <row r="11" spans="1:131" s="206" customFormat="1" ht="26.25" customHeight="1">
      <c r="A11" s="212">
        <v>5</v>
      </c>
      <c r="B11" s="773" t="s">
        <v>366</v>
      </c>
      <c r="C11" s="774"/>
      <c r="D11" s="774"/>
      <c r="E11" s="774"/>
      <c r="F11" s="774"/>
      <c r="G11" s="774"/>
      <c r="H11" s="774"/>
      <c r="I11" s="774"/>
      <c r="J11" s="774"/>
      <c r="K11" s="774"/>
      <c r="L11" s="774"/>
      <c r="M11" s="774"/>
      <c r="N11" s="774"/>
      <c r="O11" s="774"/>
      <c r="P11" s="775"/>
      <c r="Q11" s="776">
        <v>645</v>
      </c>
      <c r="R11" s="777"/>
      <c r="S11" s="777"/>
      <c r="T11" s="777"/>
      <c r="U11" s="777"/>
      <c r="V11" s="777">
        <v>602</v>
      </c>
      <c r="W11" s="777"/>
      <c r="X11" s="777"/>
      <c r="Y11" s="777"/>
      <c r="Z11" s="777"/>
      <c r="AA11" s="777">
        <v>43</v>
      </c>
      <c r="AB11" s="777"/>
      <c r="AC11" s="777"/>
      <c r="AD11" s="777"/>
      <c r="AE11" s="778"/>
      <c r="AF11" s="779" t="s">
        <v>571</v>
      </c>
      <c r="AG11" s="780"/>
      <c r="AH11" s="780"/>
      <c r="AI11" s="780"/>
      <c r="AJ11" s="781"/>
      <c r="AK11" s="782">
        <v>353</v>
      </c>
      <c r="AL11" s="783"/>
      <c r="AM11" s="783"/>
      <c r="AN11" s="783"/>
      <c r="AO11" s="783"/>
      <c r="AP11" s="783">
        <v>598</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547</v>
      </c>
      <c r="BT11" s="787"/>
      <c r="BU11" s="787"/>
      <c r="BV11" s="787"/>
      <c r="BW11" s="787"/>
      <c r="BX11" s="787"/>
      <c r="BY11" s="787"/>
      <c r="BZ11" s="787"/>
      <c r="CA11" s="787"/>
      <c r="CB11" s="787"/>
      <c r="CC11" s="787"/>
      <c r="CD11" s="787"/>
      <c r="CE11" s="787"/>
      <c r="CF11" s="787"/>
      <c r="CG11" s="788"/>
      <c r="CH11" s="799">
        <v>34</v>
      </c>
      <c r="CI11" s="800"/>
      <c r="CJ11" s="800"/>
      <c r="CK11" s="800"/>
      <c r="CL11" s="801"/>
      <c r="CM11" s="799">
        <v>984</v>
      </c>
      <c r="CN11" s="800"/>
      <c r="CO11" s="800"/>
      <c r="CP11" s="800"/>
      <c r="CQ11" s="801"/>
      <c r="CR11" s="799">
        <v>30</v>
      </c>
      <c r="CS11" s="800"/>
      <c r="CT11" s="800"/>
      <c r="CU11" s="800"/>
      <c r="CV11" s="801"/>
      <c r="CW11" s="799">
        <v>18</v>
      </c>
      <c r="CX11" s="800"/>
      <c r="CY11" s="800"/>
      <c r="CZ11" s="800"/>
      <c r="DA11" s="801"/>
      <c r="DB11" s="799" t="s">
        <v>576</v>
      </c>
      <c r="DC11" s="800"/>
      <c r="DD11" s="800"/>
      <c r="DE11" s="800"/>
      <c r="DF11" s="801"/>
      <c r="DG11" s="799" t="s">
        <v>576</v>
      </c>
      <c r="DH11" s="800"/>
      <c r="DI11" s="800"/>
      <c r="DJ11" s="800"/>
      <c r="DK11" s="801"/>
      <c r="DL11" s="799" t="s">
        <v>576</v>
      </c>
      <c r="DM11" s="800"/>
      <c r="DN11" s="800"/>
      <c r="DO11" s="800"/>
      <c r="DP11" s="801"/>
      <c r="DQ11" s="799" t="s">
        <v>571</v>
      </c>
      <c r="DR11" s="800"/>
      <c r="DS11" s="800"/>
      <c r="DT11" s="800"/>
      <c r="DU11" s="801"/>
      <c r="DV11" s="802"/>
      <c r="DW11" s="803"/>
      <c r="DX11" s="803"/>
      <c r="DY11" s="803"/>
      <c r="DZ11" s="804"/>
      <c r="EA11" s="205"/>
    </row>
    <row r="12" spans="1:131" s="206" customFormat="1" ht="26.25" customHeight="1">
      <c r="A12" s="212">
        <v>6</v>
      </c>
      <c r="B12" s="773" t="s">
        <v>367</v>
      </c>
      <c r="C12" s="774"/>
      <c r="D12" s="774"/>
      <c r="E12" s="774"/>
      <c r="F12" s="774"/>
      <c r="G12" s="774"/>
      <c r="H12" s="774"/>
      <c r="I12" s="774"/>
      <c r="J12" s="774"/>
      <c r="K12" s="774"/>
      <c r="L12" s="774"/>
      <c r="M12" s="774"/>
      <c r="N12" s="774"/>
      <c r="O12" s="774"/>
      <c r="P12" s="775"/>
      <c r="Q12" s="776">
        <v>81849</v>
      </c>
      <c r="R12" s="777"/>
      <c r="S12" s="777"/>
      <c r="T12" s="777"/>
      <c r="U12" s="777"/>
      <c r="V12" s="777">
        <v>81849</v>
      </c>
      <c r="W12" s="777"/>
      <c r="X12" s="777"/>
      <c r="Y12" s="777"/>
      <c r="Z12" s="777"/>
      <c r="AA12" s="777" t="s">
        <v>572</v>
      </c>
      <c r="AB12" s="777"/>
      <c r="AC12" s="777"/>
      <c r="AD12" s="777"/>
      <c r="AE12" s="778"/>
      <c r="AF12" s="779" t="s">
        <v>572</v>
      </c>
      <c r="AG12" s="780"/>
      <c r="AH12" s="780"/>
      <c r="AI12" s="780"/>
      <c r="AJ12" s="781"/>
      <c r="AK12" s="782">
        <v>46470</v>
      </c>
      <c r="AL12" s="783"/>
      <c r="AM12" s="783"/>
      <c r="AN12" s="783"/>
      <c r="AO12" s="783"/>
      <c r="AP12" s="783" t="s">
        <v>573</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548</v>
      </c>
      <c r="BT12" s="787"/>
      <c r="BU12" s="787"/>
      <c r="BV12" s="787"/>
      <c r="BW12" s="787"/>
      <c r="BX12" s="787"/>
      <c r="BY12" s="787"/>
      <c r="BZ12" s="787"/>
      <c r="CA12" s="787"/>
      <c r="CB12" s="787"/>
      <c r="CC12" s="787"/>
      <c r="CD12" s="787"/>
      <c r="CE12" s="787"/>
      <c r="CF12" s="787"/>
      <c r="CG12" s="788"/>
      <c r="CH12" s="799">
        <v>36</v>
      </c>
      <c r="CI12" s="800"/>
      <c r="CJ12" s="800"/>
      <c r="CK12" s="800"/>
      <c r="CL12" s="801"/>
      <c r="CM12" s="799">
        <v>938</v>
      </c>
      <c r="CN12" s="800"/>
      <c r="CO12" s="800"/>
      <c r="CP12" s="800"/>
      <c r="CQ12" s="801"/>
      <c r="CR12" s="799">
        <v>67</v>
      </c>
      <c r="CS12" s="800"/>
      <c r="CT12" s="800"/>
      <c r="CU12" s="800"/>
      <c r="CV12" s="801"/>
      <c r="CW12" s="799" t="s">
        <v>576</v>
      </c>
      <c r="CX12" s="800"/>
      <c r="CY12" s="800"/>
      <c r="CZ12" s="800"/>
      <c r="DA12" s="801"/>
      <c r="DB12" s="799" t="s">
        <v>576</v>
      </c>
      <c r="DC12" s="800"/>
      <c r="DD12" s="800"/>
      <c r="DE12" s="800"/>
      <c r="DF12" s="801"/>
      <c r="DG12" s="799" t="s">
        <v>576</v>
      </c>
      <c r="DH12" s="800"/>
      <c r="DI12" s="800"/>
      <c r="DJ12" s="800"/>
      <c r="DK12" s="801"/>
      <c r="DL12" s="799" t="s">
        <v>576</v>
      </c>
      <c r="DM12" s="800"/>
      <c r="DN12" s="800"/>
      <c r="DO12" s="800"/>
      <c r="DP12" s="801"/>
      <c r="DQ12" s="799" t="s">
        <v>571</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549</v>
      </c>
      <c r="BT13" s="787"/>
      <c r="BU13" s="787"/>
      <c r="BV13" s="787"/>
      <c r="BW13" s="787"/>
      <c r="BX13" s="787"/>
      <c r="BY13" s="787"/>
      <c r="BZ13" s="787"/>
      <c r="CA13" s="787"/>
      <c r="CB13" s="787"/>
      <c r="CC13" s="787"/>
      <c r="CD13" s="787"/>
      <c r="CE13" s="787"/>
      <c r="CF13" s="787"/>
      <c r="CG13" s="788"/>
      <c r="CH13" s="799">
        <v>-284</v>
      </c>
      <c r="CI13" s="800"/>
      <c r="CJ13" s="800"/>
      <c r="CK13" s="800"/>
      <c r="CL13" s="801"/>
      <c r="CM13" s="799">
        <v>7101</v>
      </c>
      <c r="CN13" s="800"/>
      <c r="CO13" s="800"/>
      <c r="CP13" s="800"/>
      <c r="CQ13" s="801"/>
      <c r="CR13" s="799">
        <v>25</v>
      </c>
      <c r="CS13" s="800"/>
      <c r="CT13" s="800"/>
      <c r="CU13" s="800"/>
      <c r="CV13" s="801"/>
      <c r="CW13" s="799" t="s">
        <v>576</v>
      </c>
      <c r="CX13" s="800"/>
      <c r="CY13" s="800"/>
      <c r="CZ13" s="800"/>
      <c r="DA13" s="801"/>
      <c r="DB13" s="799" t="s">
        <v>576</v>
      </c>
      <c r="DC13" s="800"/>
      <c r="DD13" s="800"/>
      <c r="DE13" s="800"/>
      <c r="DF13" s="801"/>
      <c r="DG13" s="799" t="s">
        <v>576</v>
      </c>
      <c r="DH13" s="800"/>
      <c r="DI13" s="800"/>
      <c r="DJ13" s="800"/>
      <c r="DK13" s="801"/>
      <c r="DL13" s="799" t="s">
        <v>576</v>
      </c>
      <c r="DM13" s="800"/>
      <c r="DN13" s="800"/>
      <c r="DO13" s="800"/>
      <c r="DP13" s="801"/>
      <c r="DQ13" s="799" t="s">
        <v>571</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550</v>
      </c>
      <c r="BT14" s="787"/>
      <c r="BU14" s="787"/>
      <c r="BV14" s="787"/>
      <c r="BW14" s="787"/>
      <c r="BX14" s="787"/>
      <c r="BY14" s="787"/>
      <c r="BZ14" s="787"/>
      <c r="CA14" s="787"/>
      <c r="CB14" s="787"/>
      <c r="CC14" s="787"/>
      <c r="CD14" s="787"/>
      <c r="CE14" s="787"/>
      <c r="CF14" s="787"/>
      <c r="CG14" s="788"/>
      <c r="CH14" s="799">
        <v>-4</v>
      </c>
      <c r="CI14" s="800"/>
      <c r="CJ14" s="800"/>
      <c r="CK14" s="800"/>
      <c r="CL14" s="801"/>
      <c r="CM14" s="799">
        <v>276</v>
      </c>
      <c r="CN14" s="800"/>
      <c r="CO14" s="800"/>
      <c r="CP14" s="800"/>
      <c r="CQ14" s="801"/>
      <c r="CR14" s="799">
        <v>10</v>
      </c>
      <c r="CS14" s="800"/>
      <c r="CT14" s="800"/>
      <c r="CU14" s="800"/>
      <c r="CV14" s="801"/>
      <c r="CW14" s="799">
        <v>119</v>
      </c>
      <c r="CX14" s="800"/>
      <c r="CY14" s="800"/>
      <c r="CZ14" s="800"/>
      <c r="DA14" s="801"/>
      <c r="DB14" s="799" t="s">
        <v>576</v>
      </c>
      <c r="DC14" s="800"/>
      <c r="DD14" s="800"/>
      <c r="DE14" s="800"/>
      <c r="DF14" s="801"/>
      <c r="DG14" s="799" t="s">
        <v>576</v>
      </c>
      <c r="DH14" s="800"/>
      <c r="DI14" s="800"/>
      <c r="DJ14" s="800"/>
      <c r="DK14" s="801"/>
      <c r="DL14" s="799" t="s">
        <v>576</v>
      </c>
      <c r="DM14" s="800"/>
      <c r="DN14" s="800"/>
      <c r="DO14" s="800"/>
      <c r="DP14" s="801"/>
      <c r="DQ14" s="799" t="s">
        <v>571</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551</v>
      </c>
      <c r="BT15" s="787"/>
      <c r="BU15" s="787"/>
      <c r="BV15" s="787"/>
      <c r="BW15" s="787"/>
      <c r="BX15" s="787"/>
      <c r="BY15" s="787"/>
      <c r="BZ15" s="787"/>
      <c r="CA15" s="787"/>
      <c r="CB15" s="787"/>
      <c r="CC15" s="787"/>
      <c r="CD15" s="787"/>
      <c r="CE15" s="787"/>
      <c r="CF15" s="787"/>
      <c r="CG15" s="788"/>
      <c r="CH15" s="799">
        <v>2</v>
      </c>
      <c r="CI15" s="800"/>
      <c r="CJ15" s="800"/>
      <c r="CK15" s="800"/>
      <c r="CL15" s="801"/>
      <c r="CM15" s="799">
        <v>558</v>
      </c>
      <c r="CN15" s="800"/>
      <c r="CO15" s="800"/>
      <c r="CP15" s="800"/>
      <c r="CQ15" s="801"/>
      <c r="CR15" s="799">
        <v>200</v>
      </c>
      <c r="CS15" s="800"/>
      <c r="CT15" s="800"/>
      <c r="CU15" s="800"/>
      <c r="CV15" s="801"/>
      <c r="CW15" s="799">
        <v>249</v>
      </c>
      <c r="CX15" s="800"/>
      <c r="CY15" s="800"/>
      <c r="CZ15" s="800"/>
      <c r="DA15" s="801"/>
      <c r="DB15" s="799" t="s">
        <v>576</v>
      </c>
      <c r="DC15" s="800"/>
      <c r="DD15" s="800"/>
      <c r="DE15" s="800"/>
      <c r="DF15" s="801"/>
      <c r="DG15" s="799" t="s">
        <v>576</v>
      </c>
      <c r="DH15" s="800"/>
      <c r="DI15" s="800"/>
      <c r="DJ15" s="800"/>
      <c r="DK15" s="801"/>
      <c r="DL15" s="799" t="s">
        <v>576</v>
      </c>
      <c r="DM15" s="800"/>
      <c r="DN15" s="800"/>
      <c r="DO15" s="800"/>
      <c r="DP15" s="801"/>
      <c r="DQ15" s="799" t="s">
        <v>571</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552</v>
      </c>
      <c r="BT16" s="787"/>
      <c r="BU16" s="787"/>
      <c r="BV16" s="787"/>
      <c r="BW16" s="787"/>
      <c r="BX16" s="787"/>
      <c r="BY16" s="787"/>
      <c r="BZ16" s="787"/>
      <c r="CA16" s="787"/>
      <c r="CB16" s="787"/>
      <c r="CC16" s="787"/>
      <c r="CD16" s="787"/>
      <c r="CE16" s="787"/>
      <c r="CF16" s="787"/>
      <c r="CG16" s="788"/>
      <c r="CH16" s="799">
        <v>-2</v>
      </c>
      <c r="CI16" s="800"/>
      <c r="CJ16" s="800"/>
      <c r="CK16" s="800"/>
      <c r="CL16" s="801"/>
      <c r="CM16" s="799">
        <v>260</v>
      </c>
      <c r="CN16" s="800"/>
      <c r="CO16" s="800"/>
      <c r="CP16" s="800"/>
      <c r="CQ16" s="801"/>
      <c r="CR16" s="799">
        <v>200</v>
      </c>
      <c r="CS16" s="800"/>
      <c r="CT16" s="800"/>
      <c r="CU16" s="800"/>
      <c r="CV16" s="801"/>
      <c r="CW16" s="799">
        <v>44</v>
      </c>
      <c r="CX16" s="800"/>
      <c r="CY16" s="800"/>
      <c r="CZ16" s="800"/>
      <c r="DA16" s="801"/>
      <c r="DB16" s="799" t="s">
        <v>576</v>
      </c>
      <c r="DC16" s="800"/>
      <c r="DD16" s="800"/>
      <c r="DE16" s="800"/>
      <c r="DF16" s="801"/>
      <c r="DG16" s="799" t="s">
        <v>576</v>
      </c>
      <c r="DH16" s="800"/>
      <c r="DI16" s="800"/>
      <c r="DJ16" s="800"/>
      <c r="DK16" s="801"/>
      <c r="DL16" s="799" t="s">
        <v>576</v>
      </c>
      <c r="DM16" s="800"/>
      <c r="DN16" s="800"/>
      <c r="DO16" s="800"/>
      <c r="DP16" s="801"/>
      <c r="DQ16" s="799" t="s">
        <v>571</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553</v>
      </c>
      <c r="BT17" s="787"/>
      <c r="BU17" s="787"/>
      <c r="BV17" s="787"/>
      <c r="BW17" s="787"/>
      <c r="BX17" s="787"/>
      <c r="BY17" s="787"/>
      <c r="BZ17" s="787"/>
      <c r="CA17" s="787"/>
      <c r="CB17" s="787"/>
      <c r="CC17" s="787"/>
      <c r="CD17" s="787"/>
      <c r="CE17" s="787"/>
      <c r="CF17" s="787"/>
      <c r="CG17" s="788"/>
      <c r="CH17" s="799">
        <v>98</v>
      </c>
      <c r="CI17" s="800"/>
      <c r="CJ17" s="800"/>
      <c r="CK17" s="800"/>
      <c r="CL17" s="801"/>
      <c r="CM17" s="799">
        <v>1378</v>
      </c>
      <c r="CN17" s="800"/>
      <c r="CO17" s="800"/>
      <c r="CP17" s="800"/>
      <c r="CQ17" s="801"/>
      <c r="CR17" s="799">
        <v>500</v>
      </c>
      <c r="CS17" s="800"/>
      <c r="CT17" s="800"/>
      <c r="CU17" s="800"/>
      <c r="CV17" s="801"/>
      <c r="CW17" s="799" t="s">
        <v>576</v>
      </c>
      <c r="CX17" s="800"/>
      <c r="CY17" s="800"/>
      <c r="CZ17" s="800"/>
      <c r="DA17" s="801"/>
      <c r="DB17" s="799">
        <v>500</v>
      </c>
      <c r="DC17" s="800"/>
      <c r="DD17" s="800"/>
      <c r="DE17" s="800"/>
      <c r="DF17" s="801"/>
      <c r="DG17" s="799" t="s">
        <v>576</v>
      </c>
      <c r="DH17" s="800"/>
      <c r="DI17" s="800"/>
      <c r="DJ17" s="800"/>
      <c r="DK17" s="801"/>
      <c r="DL17" s="799" t="s">
        <v>576</v>
      </c>
      <c r="DM17" s="800"/>
      <c r="DN17" s="800"/>
      <c r="DO17" s="800"/>
      <c r="DP17" s="801"/>
      <c r="DQ17" s="799" t="s">
        <v>571</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t="s">
        <v>554</v>
      </c>
      <c r="BS18" s="786" t="s">
        <v>555</v>
      </c>
      <c r="BT18" s="787"/>
      <c r="BU18" s="787"/>
      <c r="BV18" s="787"/>
      <c r="BW18" s="787"/>
      <c r="BX18" s="787"/>
      <c r="BY18" s="787"/>
      <c r="BZ18" s="787"/>
      <c r="CA18" s="787"/>
      <c r="CB18" s="787"/>
      <c r="CC18" s="787"/>
      <c r="CD18" s="787"/>
      <c r="CE18" s="787"/>
      <c r="CF18" s="787"/>
      <c r="CG18" s="788"/>
      <c r="CH18" s="799">
        <v>88</v>
      </c>
      <c r="CI18" s="800"/>
      <c r="CJ18" s="800"/>
      <c r="CK18" s="800"/>
      <c r="CL18" s="801"/>
      <c r="CM18" s="799">
        <v>1103</v>
      </c>
      <c r="CN18" s="800"/>
      <c r="CO18" s="800"/>
      <c r="CP18" s="800"/>
      <c r="CQ18" s="801"/>
      <c r="CR18" s="799" t="s">
        <v>572</v>
      </c>
      <c r="CS18" s="800"/>
      <c r="CT18" s="800"/>
      <c r="CU18" s="800"/>
      <c r="CV18" s="801"/>
      <c r="CW18" s="799" t="s">
        <v>575</v>
      </c>
      <c r="CX18" s="800"/>
      <c r="CY18" s="800"/>
      <c r="CZ18" s="800"/>
      <c r="DA18" s="801"/>
      <c r="DB18" s="799" t="s">
        <v>576</v>
      </c>
      <c r="DC18" s="800"/>
      <c r="DD18" s="800"/>
      <c r="DE18" s="800"/>
      <c r="DF18" s="801"/>
      <c r="DG18" s="799" t="s">
        <v>576</v>
      </c>
      <c r="DH18" s="800"/>
      <c r="DI18" s="800"/>
      <c r="DJ18" s="800"/>
      <c r="DK18" s="801"/>
      <c r="DL18" s="799">
        <v>9</v>
      </c>
      <c r="DM18" s="800"/>
      <c r="DN18" s="800"/>
      <c r="DO18" s="800"/>
      <c r="DP18" s="801"/>
      <c r="DQ18" s="799" t="s">
        <v>571</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t="s">
        <v>554</v>
      </c>
      <c r="BS19" s="786" t="s">
        <v>556</v>
      </c>
      <c r="BT19" s="787"/>
      <c r="BU19" s="787"/>
      <c r="BV19" s="787"/>
      <c r="BW19" s="787"/>
      <c r="BX19" s="787"/>
      <c r="BY19" s="787"/>
      <c r="BZ19" s="787"/>
      <c r="CA19" s="787"/>
      <c r="CB19" s="787"/>
      <c r="CC19" s="787"/>
      <c r="CD19" s="787"/>
      <c r="CE19" s="787"/>
      <c r="CF19" s="787"/>
      <c r="CG19" s="788"/>
      <c r="CH19" s="799">
        <v>1516</v>
      </c>
      <c r="CI19" s="800"/>
      <c r="CJ19" s="800"/>
      <c r="CK19" s="800"/>
      <c r="CL19" s="801"/>
      <c r="CM19" s="799">
        <v>5687</v>
      </c>
      <c r="CN19" s="800"/>
      <c r="CO19" s="800"/>
      <c r="CP19" s="800"/>
      <c r="CQ19" s="801"/>
      <c r="CR19" s="799">
        <v>8371</v>
      </c>
      <c r="CS19" s="800"/>
      <c r="CT19" s="800"/>
      <c r="CU19" s="800"/>
      <c r="CV19" s="801"/>
      <c r="CW19" s="799" t="s">
        <v>576</v>
      </c>
      <c r="CX19" s="800"/>
      <c r="CY19" s="800"/>
      <c r="CZ19" s="800"/>
      <c r="DA19" s="801"/>
      <c r="DB19" s="799">
        <v>277</v>
      </c>
      <c r="DC19" s="800"/>
      <c r="DD19" s="800"/>
      <c r="DE19" s="800"/>
      <c r="DF19" s="801"/>
      <c r="DG19" s="799" t="s">
        <v>576</v>
      </c>
      <c r="DH19" s="800"/>
      <c r="DI19" s="800"/>
      <c r="DJ19" s="800"/>
      <c r="DK19" s="801"/>
      <c r="DL19" s="799" t="s">
        <v>576</v>
      </c>
      <c r="DM19" s="800"/>
      <c r="DN19" s="800"/>
      <c r="DO19" s="800"/>
      <c r="DP19" s="801"/>
      <c r="DQ19" s="799" t="s">
        <v>571</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t="s">
        <v>554</v>
      </c>
      <c r="BS20" s="786" t="s">
        <v>557</v>
      </c>
      <c r="BT20" s="787"/>
      <c r="BU20" s="787"/>
      <c r="BV20" s="787"/>
      <c r="BW20" s="787"/>
      <c r="BX20" s="787"/>
      <c r="BY20" s="787"/>
      <c r="BZ20" s="787"/>
      <c r="CA20" s="787"/>
      <c r="CB20" s="787"/>
      <c r="CC20" s="787"/>
      <c r="CD20" s="787"/>
      <c r="CE20" s="787"/>
      <c r="CF20" s="787"/>
      <c r="CG20" s="788"/>
      <c r="CH20" s="799">
        <v>50</v>
      </c>
      <c r="CI20" s="800"/>
      <c r="CJ20" s="800"/>
      <c r="CK20" s="800"/>
      <c r="CL20" s="801"/>
      <c r="CM20" s="799" t="s">
        <v>576</v>
      </c>
      <c r="CN20" s="800"/>
      <c r="CO20" s="800"/>
      <c r="CP20" s="800"/>
      <c r="CQ20" s="801"/>
      <c r="CR20" s="799" t="s">
        <v>576</v>
      </c>
      <c r="CS20" s="800"/>
      <c r="CT20" s="800"/>
      <c r="CU20" s="800"/>
      <c r="CV20" s="801"/>
      <c r="CW20" s="799">
        <v>139</v>
      </c>
      <c r="CX20" s="800"/>
      <c r="CY20" s="800"/>
      <c r="CZ20" s="800"/>
      <c r="DA20" s="801"/>
      <c r="DB20" s="799" t="s">
        <v>576</v>
      </c>
      <c r="DC20" s="800"/>
      <c r="DD20" s="800"/>
      <c r="DE20" s="800"/>
      <c r="DF20" s="801"/>
      <c r="DG20" s="799" t="s">
        <v>576</v>
      </c>
      <c r="DH20" s="800"/>
      <c r="DI20" s="800"/>
      <c r="DJ20" s="800"/>
      <c r="DK20" s="801"/>
      <c r="DL20" s="799" t="s">
        <v>576</v>
      </c>
      <c r="DM20" s="800"/>
      <c r="DN20" s="800"/>
      <c r="DO20" s="800"/>
      <c r="DP20" s="801"/>
      <c r="DQ20" s="799" t="s">
        <v>571</v>
      </c>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t="s">
        <v>554</v>
      </c>
      <c r="BS21" s="786" t="s">
        <v>558</v>
      </c>
      <c r="BT21" s="787"/>
      <c r="BU21" s="787"/>
      <c r="BV21" s="787"/>
      <c r="BW21" s="787"/>
      <c r="BX21" s="787"/>
      <c r="BY21" s="787"/>
      <c r="BZ21" s="787"/>
      <c r="CA21" s="787"/>
      <c r="CB21" s="787"/>
      <c r="CC21" s="787"/>
      <c r="CD21" s="787"/>
      <c r="CE21" s="787"/>
      <c r="CF21" s="787"/>
      <c r="CG21" s="788"/>
      <c r="CH21" s="799">
        <v>11</v>
      </c>
      <c r="CI21" s="800"/>
      <c r="CJ21" s="800"/>
      <c r="CK21" s="800"/>
      <c r="CL21" s="801"/>
      <c r="CM21" s="799" t="s">
        <v>576</v>
      </c>
      <c r="CN21" s="800"/>
      <c r="CO21" s="800"/>
      <c r="CP21" s="800"/>
      <c r="CQ21" s="801"/>
      <c r="CR21" s="799" t="s">
        <v>576</v>
      </c>
      <c r="CS21" s="800"/>
      <c r="CT21" s="800"/>
      <c r="CU21" s="800"/>
      <c r="CV21" s="801"/>
      <c r="CW21" s="799">
        <v>694</v>
      </c>
      <c r="CX21" s="800"/>
      <c r="CY21" s="800"/>
      <c r="CZ21" s="800"/>
      <c r="DA21" s="801"/>
      <c r="DB21" s="799" t="s">
        <v>576</v>
      </c>
      <c r="DC21" s="800"/>
      <c r="DD21" s="800"/>
      <c r="DE21" s="800"/>
      <c r="DF21" s="801"/>
      <c r="DG21" s="799" t="s">
        <v>571</v>
      </c>
      <c r="DH21" s="800"/>
      <c r="DI21" s="800"/>
      <c r="DJ21" s="800"/>
      <c r="DK21" s="801"/>
      <c r="DL21" s="799">
        <v>489</v>
      </c>
      <c r="DM21" s="800"/>
      <c r="DN21" s="800"/>
      <c r="DO21" s="800"/>
      <c r="DP21" s="801"/>
      <c r="DQ21" s="799">
        <v>48</v>
      </c>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t="s">
        <v>554</v>
      </c>
      <c r="BS22" s="786" t="s">
        <v>559</v>
      </c>
      <c r="BT22" s="787"/>
      <c r="BU22" s="787"/>
      <c r="BV22" s="787"/>
      <c r="BW22" s="787"/>
      <c r="BX22" s="787"/>
      <c r="BY22" s="787"/>
      <c r="BZ22" s="787"/>
      <c r="CA22" s="787"/>
      <c r="CB22" s="787"/>
      <c r="CC22" s="787"/>
      <c r="CD22" s="787"/>
      <c r="CE22" s="787"/>
      <c r="CF22" s="787"/>
      <c r="CG22" s="788"/>
      <c r="CH22" s="799">
        <v>351</v>
      </c>
      <c r="CI22" s="800"/>
      <c r="CJ22" s="800"/>
      <c r="CK22" s="800"/>
      <c r="CL22" s="801"/>
      <c r="CM22" s="799" t="s">
        <v>576</v>
      </c>
      <c r="CN22" s="800"/>
      <c r="CO22" s="800"/>
      <c r="CP22" s="800"/>
      <c r="CQ22" s="801"/>
      <c r="CR22" s="799" t="s">
        <v>576</v>
      </c>
      <c r="CS22" s="800"/>
      <c r="CT22" s="800"/>
      <c r="CU22" s="800"/>
      <c r="CV22" s="801"/>
      <c r="CW22" s="799">
        <v>177</v>
      </c>
      <c r="CX22" s="800"/>
      <c r="CY22" s="800"/>
      <c r="CZ22" s="800"/>
      <c r="DA22" s="801"/>
      <c r="DB22" s="799" t="s">
        <v>576</v>
      </c>
      <c r="DC22" s="800"/>
      <c r="DD22" s="800"/>
      <c r="DE22" s="800"/>
      <c r="DF22" s="801"/>
      <c r="DG22" s="799" t="s">
        <v>576</v>
      </c>
      <c r="DH22" s="800"/>
      <c r="DI22" s="800"/>
      <c r="DJ22" s="800"/>
      <c r="DK22" s="801"/>
      <c r="DL22" s="799" t="s">
        <v>576</v>
      </c>
      <c r="DM22" s="800"/>
      <c r="DN22" s="800"/>
      <c r="DO22" s="800"/>
      <c r="DP22" s="801"/>
      <c r="DQ22" s="799" t="s">
        <v>571</v>
      </c>
      <c r="DR22" s="800"/>
      <c r="DS22" s="800"/>
      <c r="DT22" s="800"/>
      <c r="DU22" s="801"/>
      <c r="DV22" s="802"/>
      <c r="DW22" s="803"/>
      <c r="DX22" s="803"/>
      <c r="DY22" s="803"/>
      <c r="DZ22" s="804"/>
      <c r="EA22" s="205"/>
    </row>
    <row r="23" spans="1:131" s="206" customFormat="1" ht="26.25" customHeight="1" thickBot="1">
      <c r="A23" s="215" t="s">
        <v>369</v>
      </c>
      <c r="B23" s="808" t="s">
        <v>370</v>
      </c>
      <c r="C23" s="809"/>
      <c r="D23" s="809"/>
      <c r="E23" s="809"/>
      <c r="F23" s="809"/>
      <c r="G23" s="809"/>
      <c r="H23" s="809"/>
      <c r="I23" s="809"/>
      <c r="J23" s="809"/>
      <c r="K23" s="809"/>
      <c r="L23" s="809"/>
      <c r="M23" s="809"/>
      <c r="N23" s="809"/>
      <c r="O23" s="809"/>
      <c r="P23" s="810"/>
      <c r="Q23" s="811">
        <v>494849</v>
      </c>
      <c r="R23" s="812"/>
      <c r="S23" s="812"/>
      <c r="T23" s="812"/>
      <c r="U23" s="812"/>
      <c r="V23" s="812">
        <v>484067</v>
      </c>
      <c r="W23" s="812"/>
      <c r="X23" s="812"/>
      <c r="Y23" s="812"/>
      <c r="Z23" s="812"/>
      <c r="AA23" s="812">
        <v>10782</v>
      </c>
      <c r="AB23" s="812"/>
      <c r="AC23" s="812"/>
      <c r="AD23" s="812"/>
      <c r="AE23" s="813"/>
      <c r="AF23" s="814">
        <v>5275</v>
      </c>
      <c r="AG23" s="812"/>
      <c r="AH23" s="812"/>
      <c r="AI23" s="812"/>
      <c r="AJ23" s="815"/>
      <c r="AK23" s="816"/>
      <c r="AL23" s="817"/>
      <c r="AM23" s="817"/>
      <c r="AN23" s="817"/>
      <c r="AO23" s="817"/>
      <c r="AP23" s="812">
        <v>449515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t="s">
        <v>554</v>
      </c>
      <c r="BS23" s="786" t="s">
        <v>560</v>
      </c>
      <c r="BT23" s="787"/>
      <c r="BU23" s="787"/>
      <c r="BV23" s="787"/>
      <c r="BW23" s="787"/>
      <c r="BX23" s="787"/>
      <c r="BY23" s="787"/>
      <c r="BZ23" s="787"/>
      <c r="CA23" s="787"/>
      <c r="CB23" s="787"/>
      <c r="CC23" s="787"/>
      <c r="CD23" s="787"/>
      <c r="CE23" s="787"/>
      <c r="CF23" s="787"/>
      <c r="CG23" s="788"/>
      <c r="CH23" s="799">
        <v>1</v>
      </c>
      <c r="CI23" s="800"/>
      <c r="CJ23" s="800"/>
      <c r="CK23" s="800"/>
      <c r="CL23" s="801"/>
      <c r="CM23" s="799" t="s">
        <v>576</v>
      </c>
      <c r="CN23" s="800"/>
      <c r="CO23" s="800"/>
      <c r="CP23" s="800"/>
      <c r="CQ23" s="801"/>
      <c r="CR23" s="799" t="s">
        <v>576</v>
      </c>
      <c r="CS23" s="800"/>
      <c r="CT23" s="800"/>
      <c r="CU23" s="800"/>
      <c r="CV23" s="801"/>
      <c r="CW23" s="799">
        <v>314</v>
      </c>
      <c r="CX23" s="800"/>
      <c r="CY23" s="800"/>
      <c r="CZ23" s="800"/>
      <c r="DA23" s="801"/>
      <c r="DB23" s="799" t="s">
        <v>576</v>
      </c>
      <c r="DC23" s="800"/>
      <c r="DD23" s="800"/>
      <c r="DE23" s="800"/>
      <c r="DF23" s="801"/>
      <c r="DG23" s="799" t="s">
        <v>571</v>
      </c>
      <c r="DH23" s="800"/>
      <c r="DI23" s="800"/>
      <c r="DJ23" s="800"/>
      <c r="DK23" s="801"/>
      <c r="DL23" s="799">
        <v>151</v>
      </c>
      <c r="DM23" s="800"/>
      <c r="DN23" s="800"/>
      <c r="DO23" s="800"/>
      <c r="DP23" s="801"/>
      <c r="DQ23" s="799">
        <v>15</v>
      </c>
      <c r="DR23" s="800"/>
      <c r="DS23" s="800"/>
      <c r="DT23" s="800"/>
      <c r="DU23" s="801"/>
      <c r="DV23" s="802"/>
      <c r="DW23" s="803"/>
      <c r="DX23" s="803"/>
      <c r="DY23" s="803"/>
      <c r="DZ23" s="804"/>
      <c r="EA23" s="205"/>
    </row>
    <row r="24" spans="1:131" s="206" customFormat="1" ht="26.25" customHeight="1">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561</v>
      </c>
      <c r="BT24" s="787"/>
      <c r="BU24" s="787"/>
      <c r="BV24" s="787"/>
      <c r="BW24" s="787"/>
      <c r="BX24" s="787"/>
      <c r="BY24" s="787"/>
      <c r="BZ24" s="787"/>
      <c r="CA24" s="787"/>
      <c r="CB24" s="787"/>
      <c r="CC24" s="787"/>
      <c r="CD24" s="787"/>
      <c r="CE24" s="787"/>
      <c r="CF24" s="787"/>
      <c r="CG24" s="788"/>
      <c r="CH24" s="799">
        <v>8</v>
      </c>
      <c r="CI24" s="800"/>
      <c r="CJ24" s="800"/>
      <c r="CK24" s="800"/>
      <c r="CL24" s="801"/>
      <c r="CM24" s="799">
        <v>67</v>
      </c>
      <c r="CN24" s="800"/>
      <c r="CO24" s="800"/>
      <c r="CP24" s="800"/>
      <c r="CQ24" s="801"/>
      <c r="CR24" s="799" t="s">
        <v>576</v>
      </c>
      <c r="CS24" s="800"/>
      <c r="CT24" s="800"/>
      <c r="CU24" s="800"/>
      <c r="CV24" s="801"/>
      <c r="CW24" s="799">
        <v>611</v>
      </c>
      <c r="CX24" s="800"/>
      <c r="CY24" s="800"/>
      <c r="CZ24" s="800"/>
      <c r="DA24" s="801"/>
      <c r="DB24" s="799" t="s">
        <v>576</v>
      </c>
      <c r="DC24" s="800"/>
      <c r="DD24" s="800"/>
      <c r="DE24" s="800"/>
      <c r="DF24" s="801"/>
      <c r="DG24" s="799" t="s">
        <v>576</v>
      </c>
      <c r="DH24" s="800"/>
      <c r="DI24" s="800"/>
      <c r="DJ24" s="800"/>
      <c r="DK24" s="801"/>
      <c r="DL24" s="799" t="s">
        <v>576</v>
      </c>
      <c r="DM24" s="800"/>
      <c r="DN24" s="800"/>
      <c r="DO24" s="800"/>
      <c r="DP24" s="801"/>
      <c r="DQ24" s="799" t="s">
        <v>571</v>
      </c>
      <c r="DR24" s="800"/>
      <c r="DS24" s="800"/>
      <c r="DT24" s="800"/>
      <c r="DU24" s="801"/>
      <c r="DV24" s="802"/>
      <c r="DW24" s="803"/>
      <c r="DX24" s="803"/>
      <c r="DY24" s="803"/>
      <c r="DZ24" s="804"/>
      <c r="EA24" s="205"/>
    </row>
    <row r="25" spans="1:131" s="198" customFormat="1" ht="26.25" customHeight="1" thickBot="1">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t="s">
        <v>562</v>
      </c>
      <c r="BT25" s="787"/>
      <c r="BU25" s="787"/>
      <c r="BV25" s="787"/>
      <c r="BW25" s="787"/>
      <c r="BX25" s="787"/>
      <c r="BY25" s="787"/>
      <c r="BZ25" s="787"/>
      <c r="CA25" s="787"/>
      <c r="CB25" s="787"/>
      <c r="CC25" s="787"/>
      <c r="CD25" s="787"/>
      <c r="CE25" s="787"/>
      <c r="CF25" s="787"/>
      <c r="CG25" s="788"/>
      <c r="CH25" s="799">
        <v>2</v>
      </c>
      <c r="CI25" s="800"/>
      <c r="CJ25" s="800"/>
      <c r="CK25" s="800"/>
      <c r="CL25" s="801"/>
      <c r="CM25" s="799" t="s">
        <v>576</v>
      </c>
      <c r="CN25" s="800"/>
      <c r="CO25" s="800"/>
      <c r="CP25" s="800"/>
      <c r="CQ25" s="801"/>
      <c r="CR25" s="799" t="s">
        <v>576</v>
      </c>
      <c r="CS25" s="800"/>
      <c r="CT25" s="800"/>
      <c r="CU25" s="800"/>
      <c r="CV25" s="801"/>
      <c r="CW25" s="799">
        <v>486</v>
      </c>
      <c r="CX25" s="800"/>
      <c r="CY25" s="800"/>
      <c r="CZ25" s="800"/>
      <c r="DA25" s="801"/>
      <c r="DB25" s="799" t="s">
        <v>576</v>
      </c>
      <c r="DC25" s="800"/>
      <c r="DD25" s="800"/>
      <c r="DE25" s="800"/>
      <c r="DF25" s="801"/>
      <c r="DG25" s="799" t="s">
        <v>576</v>
      </c>
      <c r="DH25" s="800"/>
      <c r="DI25" s="800"/>
      <c r="DJ25" s="800"/>
      <c r="DK25" s="801"/>
      <c r="DL25" s="799" t="s">
        <v>576</v>
      </c>
      <c r="DM25" s="800"/>
      <c r="DN25" s="800"/>
      <c r="DO25" s="800"/>
      <c r="DP25" s="801"/>
      <c r="DQ25" s="799" t="s">
        <v>571</v>
      </c>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352</v>
      </c>
      <c r="BF26" s="736"/>
      <c r="BG26" s="736"/>
      <c r="BH26" s="736"/>
      <c r="BI26" s="747"/>
      <c r="BJ26" s="203"/>
      <c r="BK26" s="203"/>
      <c r="BL26" s="203"/>
      <c r="BM26" s="203"/>
      <c r="BN26" s="203"/>
      <c r="BO26" s="216"/>
      <c r="BP26" s="216"/>
      <c r="BQ26" s="213">
        <v>20</v>
      </c>
      <c r="BR26" s="214"/>
      <c r="BS26" s="786" t="s">
        <v>563</v>
      </c>
      <c r="BT26" s="787"/>
      <c r="BU26" s="787"/>
      <c r="BV26" s="787"/>
      <c r="BW26" s="787"/>
      <c r="BX26" s="787"/>
      <c r="BY26" s="787"/>
      <c r="BZ26" s="787"/>
      <c r="CA26" s="787"/>
      <c r="CB26" s="787"/>
      <c r="CC26" s="787"/>
      <c r="CD26" s="787"/>
      <c r="CE26" s="787"/>
      <c r="CF26" s="787"/>
      <c r="CG26" s="788"/>
      <c r="CH26" s="799">
        <v>187</v>
      </c>
      <c r="CI26" s="800"/>
      <c r="CJ26" s="800"/>
      <c r="CK26" s="800"/>
      <c r="CL26" s="801"/>
      <c r="CM26" s="799">
        <v>67</v>
      </c>
      <c r="CN26" s="800"/>
      <c r="CO26" s="800"/>
      <c r="CP26" s="800"/>
      <c r="CQ26" s="801"/>
      <c r="CR26" s="799" t="s">
        <v>576</v>
      </c>
      <c r="CS26" s="800"/>
      <c r="CT26" s="800"/>
      <c r="CU26" s="800"/>
      <c r="CV26" s="801"/>
      <c r="CW26" s="799">
        <v>162</v>
      </c>
      <c r="CX26" s="800"/>
      <c r="CY26" s="800"/>
      <c r="CZ26" s="800"/>
      <c r="DA26" s="801"/>
      <c r="DB26" s="799" t="s">
        <v>576</v>
      </c>
      <c r="DC26" s="800"/>
      <c r="DD26" s="800"/>
      <c r="DE26" s="800"/>
      <c r="DF26" s="801"/>
      <c r="DG26" s="799" t="s">
        <v>575</v>
      </c>
      <c r="DH26" s="800"/>
      <c r="DI26" s="800"/>
      <c r="DJ26" s="800"/>
      <c r="DK26" s="801"/>
      <c r="DL26" s="799" t="s">
        <v>576</v>
      </c>
      <c r="DM26" s="800"/>
      <c r="DN26" s="800"/>
      <c r="DO26" s="800"/>
      <c r="DP26" s="801"/>
      <c r="DQ26" s="799" t="s">
        <v>571</v>
      </c>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t="s">
        <v>564</v>
      </c>
      <c r="BT27" s="787"/>
      <c r="BU27" s="787"/>
      <c r="BV27" s="787"/>
      <c r="BW27" s="787"/>
      <c r="BX27" s="787"/>
      <c r="BY27" s="787"/>
      <c r="BZ27" s="787"/>
      <c r="CA27" s="787"/>
      <c r="CB27" s="787"/>
      <c r="CC27" s="787"/>
      <c r="CD27" s="787"/>
      <c r="CE27" s="787"/>
      <c r="CF27" s="787"/>
      <c r="CG27" s="788"/>
      <c r="CH27" s="799">
        <v>6</v>
      </c>
      <c r="CI27" s="800"/>
      <c r="CJ27" s="800"/>
      <c r="CK27" s="800"/>
      <c r="CL27" s="801"/>
      <c r="CM27" s="799">
        <v>74</v>
      </c>
      <c r="CN27" s="800"/>
      <c r="CO27" s="800"/>
      <c r="CP27" s="800"/>
      <c r="CQ27" s="801"/>
      <c r="CR27" s="799" t="s">
        <v>576</v>
      </c>
      <c r="CS27" s="800"/>
      <c r="CT27" s="800"/>
      <c r="CU27" s="800"/>
      <c r="CV27" s="801"/>
      <c r="CW27" s="799">
        <v>599</v>
      </c>
      <c r="CX27" s="800"/>
      <c r="CY27" s="800"/>
      <c r="CZ27" s="800"/>
      <c r="DA27" s="801"/>
      <c r="DB27" s="799" t="s">
        <v>576</v>
      </c>
      <c r="DC27" s="800"/>
      <c r="DD27" s="800"/>
      <c r="DE27" s="800"/>
      <c r="DF27" s="801"/>
      <c r="DG27" s="799" t="s">
        <v>576</v>
      </c>
      <c r="DH27" s="800"/>
      <c r="DI27" s="800"/>
      <c r="DJ27" s="800"/>
      <c r="DK27" s="801"/>
      <c r="DL27" s="799" t="s">
        <v>576</v>
      </c>
      <c r="DM27" s="800"/>
      <c r="DN27" s="800"/>
      <c r="DO27" s="800"/>
      <c r="DP27" s="801"/>
      <c r="DQ27" s="799" t="s">
        <v>571</v>
      </c>
      <c r="DR27" s="800"/>
      <c r="DS27" s="800"/>
      <c r="DT27" s="800"/>
      <c r="DU27" s="801"/>
      <c r="DV27" s="802"/>
      <c r="DW27" s="803"/>
      <c r="DX27" s="803"/>
      <c r="DY27" s="803"/>
      <c r="DZ27" s="804"/>
      <c r="EA27" s="197"/>
    </row>
    <row r="28" spans="1:131" s="198" customFormat="1" ht="26.25" customHeight="1" thickTop="1">
      <c r="A28" s="217">
        <v>1</v>
      </c>
      <c r="B28" s="749" t="s">
        <v>381</v>
      </c>
      <c r="C28" s="750"/>
      <c r="D28" s="750"/>
      <c r="E28" s="750"/>
      <c r="F28" s="750"/>
      <c r="G28" s="750"/>
      <c r="H28" s="750"/>
      <c r="I28" s="750"/>
      <c r="J28" s="750"/>
      <c r="K28" s="750"/>
      <c r="L28" s="750"/>
      <c r="M28" s="750"/>
      <c r="N28" s="750"/>
      <c r="O28" s="750"/>
      <c r="P28" s="751"/>
      <c r="Q28" s="840">
        <v>135032</v>
      </c>
      <c r="R28" s="841"/>
      <c r="S28" s="841"/>
      <c r="T28" s="841"/>
      <c r="U28" s="841"/>
      <c r="V28" s="841">
        <v>133564</v>
      </c>
      <c r="W28" s="841"/>
      <c r="X28" s="841"/>
      <c r="Y28" s="841"/>
      <c r="Z28" s="841"/>
      <c r="AA28" s="841">
        <v>1468</v>
      </c>
      <c r="AB28" s="841"/>
      <c r="AC28" s="841"/>
      <c r="AD28" s="841"/>
      <c r="AE28" s="842"/>
      <c r="AF28" s="843">
        <v>1468</v>
      </c>
      <c r="AG28" s="841"/>
      <c r="AH28" s="841"/>
      <c r="AI28" s="841"/>
      <c r="AJ28" s="844"/>
      <c r="AK28" s="845">
        <v>11783</v>
      </c>
      <c r="AL28" s="836"/>
      <c r="AM28" s="836"/>
      <c r="AN28" s="836"/>
      <c r="AO28" s="836"/>
      <c r="AP28" s="836" t="s">
        <v>572</v>
      </c>
      <c r="AQ28" s="836"/>
      <c r="AR28" s="836"/>
      <c r="AS28" s="836"/>
      <c r="AT28" s="836"/>
      <c r="AU28" s="836" t="s">
        <v>571</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t="s">
        <v>565</v>
      </c>
      <c r="BT28" s="787"/>
      <c r="BU28" s="787"/>
      <c r="BV28" s="787"/>
      <c r="BW28" s="787"/>
      <c r="BX28" s="787"/>
      <c r="BY28" s="787"/>
      <c r="BZ28" s="787"/>
      <c r="CA28" s="787"/>
      <c r="CB28" s="787"/>
      <c r="CC28" s="787"/>
      <c r="CD28" s="787"/>
      <c r="CE28" s="787"/>
      <c r="CF28" s="787"/>
      <c r="CG28" s="788"/>
      <c r="CH28" s="799">
        <v>27</v>
      </c>
      <c r="CI28" s="800"/>
      <c r="CJ28" s="800"/>
      <c r="CK28" s="800"/>
      <c r="CL28" s="801"/>
      <c r="CM28" s="799">
        <v>32</v>
      </c>
      <c r="CN28" s="800"/>
      <c r="CO28" s="800"/>
      <c r="CP28" s="800"/>
      <c r="CQ28" s="801"/>
      <c r="CR28" s="799" t="s">
        <v>576</v>
      </c>
      <c r="CS28" s="800"/>
      <c r="CT28" s="800"/>
      <c r="CU28" s="800"/>
      <c r="CV28" s="801"/>
      <c r="CW28" s="799">
        <v>177</v>
      </c>
      <c r="CX28" s="800"/>
      <c r="CY28" s="800"/>
      <c r="CZ28" s="800"/>
      <c r="DA28" s="801"/>
      <c r="DB28" s="799" t="s">
        <v>576</v>
      </c>
      <c r="DC28" s="800"/>
      <c r="DD28" s="800"/>
      <c r="DE28" s="800"/>
      <c r="DF28" s="801"/>
      <c r="DG28" s="799" t="s">
        <v>574</v>
      </c>
      <c r="DH28" s="800"/>
      <c r="DI28" s="800"/>
      <c r="DJ28" s="800"/>
      <c r="DK28" s="801"/>
      <c r="DL28" s="799" t="s">
        <v>576</v>
      </c>
      <c r="DM28" s="800"/>
      <c r="DN28" s="800"/>
      <c r="DO28" s="800"/>
      <c r="DP28" s="801"/>
      <c r="DQ28" s="799" t="s">
        <v>571</v>
      </c>
      <c r="DR28" s="800"/>
      <c r="DS28" s="800"/>
      <c r="DT28" s="800"/>
      <c r="DU28" s="801"/>
      <c r="DV28" s="802"/>
      <c r="DW28" s="803"/>
      <c r="DX28" s="803"/>
      <c r="DY28" s="803"/>
      <c r="DZ28" s="804"/>
      <c r="EA28" s="197"/>
    </row>
    <row r="29" spans="1:131" s="198" customFormat="1" ht="26.25" customHeight="1">
      <c r="A29" s="217">
        <v>2</v>
      </c>
      <c r="B29" s="773" t="s">
        <v>382</v>
      </c>
      <c r="C29" s="774"/>
      <c r="D29" s="774"/>
      <c r="E29" s="774"/>
      <c r="F29" s="774"/>
      <c r="G29" s="774"/>
      <c r="H29" s="774"/>
      <c r="I29" s="774"/>
      <c r="J29" s="774"/>
      <c r="K29" s="774"/>
      <c r="L29" s="774"/>
      <c r="M29" s="774"/>
      <c r="N29" s="774"/>
      <c r="O29" s="774"/>
      <c r="P29" s="775"/>
      <c r="Q29" s="776">
        <v>74031</v>
      </c>
      <c r="R29" s="777"/>
      <c r="S29" s="777"/>
      <c r="T29" s="777"/>
      <c r="U29" s="777"/>
      <c r="V29" s="777">
        <v>72744</v>
      </c>
      <c r="W29" s="777"/>
      <c r="X29" s="777"/>
      <c r="Y29" s="777"/>
      <c r="Z29" s="777"/>
      <c r="AA29" s="777">
        <v>1287</v>
      </c>
      <c r="AB29" s="777"/>
      <c r="AC29" s="777"/>
      <c r="AD29" s="777"/>
      <c r="AE29" s="778"/>
      <c r="AF29" s="779">
        <v>1287</v>
      </c>
      <c r="AG29" s="780"/>
      <c r="AH29" s="780"/>
      <c r="AI29" s="780"/>
      <c r="AJ29" s="781"/>
      <c r="AK29" s="848">
        <v>10631</v>
      </c>
      <c r="AL29" s="849"/>
      <c r="AM29" s="849"/>
      <c r="AN29" s="849"/>
      <c r="AO29" s="849"/>
      <c r="AP29" s="849" t="s">
        <v>572</v>
      </c>
      <c r="AQ29" s="849"/>
      <c r="AR29" s="849"/>
      <c r="AS29" s="849"/>
      <c r="AT29" s="849"/>
      <c r="AU29" s="849" t="s">
        <v>572</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t="s">
        <v>566</v>
      </c>
      <c r="BT29" s="787"/>
      <c r="BU29" s="787"/>
      <c r="BV29" s="787"/>
      <c r="BW29" s="787"/>
      <c r="BX29" s="787"/>
      <c r="BY29" s="787"/>
      <c r="BZ29" s="787"/>
      <c r="CA29" s="787"/>
      <c r="CB29" s="787"/>
      <c r="CC29" s="787"/>
      <c r="CD29" s="787"/>
      <c r="CE29" s="787"/>
      <c r="CF29" s="787"/>
      <c r="CG29" s="788"/>
      <c r="CH29" s="799">
        <v>20</v>
      </c>
      <c r="CI29" s="800"/>
      <c r="CJ29" s="800"/>
      <c r="CK29" s="800"/>
      <c r="CL29" s="801"/>
      <c r="CM29" s="799" t="s">
        <v>576</v>
      </c>
      <c r="CN29" s="800"/>
      <c r="CO29" s="800"/>
      <c r="CP29" s="800"/>
      <c r="CQ29" s="801"/>
      <c r="CR29" s="799" t="s">
        <v>576</v>
      </c>
      <c r="CS29" s="800"/>
      <c r="CT29" s="800"/>
      <c r="CU29" s="800"/>
      <c r="CV29" s="801"/>
      <c r="CW29" s="799">
        <v>199</v>
      </c>
      <c r="CX29" s="800"/>
      <c r="CY29" s="800"/>
      <c r="CZ29" s="800"/>
      <c r="DA29" s="801"/>
      <c r="DB29" s="799" t="s">
        <v>576</v>
      </c>
      <c r="DC29" s="800"/>
      <c r="DD29" s="800"/>
      <c r="DE29" s="800"/>
      <c r="DF29" s="801"/>
      <c r="DG29" s="799" t="s">
        <v>576</v>
      </c>
      <c r="DH29" s="800"/>
      <c r="DI29" s="800"/>
      <c r="DJ29" s="800"/>
      <c r="DK29" s="801"/>
      <c r="DL29" s="799" t="s">
        <v>576</v>
      </c>
      <c r="DM29" s="800"/>
      <c r="DN29" s="800"/>
      <c r="DO29" s="800"/>
      <c r="DP29" s="801"/>
      <c r="DQ29" s="799" t="s">
        <v>571</v>
      </c>
      <c r="DR29" s="800"/>
      <c r="DS29" s="800"/>
      <c r="DT29" s="800"/>
      <c r="DU29" s="801"/>
      <c r="DV29" s="802"/>
      <c r="DW29" s="803"/>
      <c r="DX29" s="803"/>
      <c r="DY29" s="803"/>
      <c r="DZ29" s="804"/>
      <c r="EA29" s="197"/>
    </row>
    <row r="30" spans="1:131" s="198" customFormat="1" ht="26.25" customHeight="1">
      <c r="A30" s="217">
        <v>3</v>
      </c>
      <c r="B30" s="773" t="s">
        <v>383</v>
      </c>
      <c r="C30" s="774"/>
      <c r="D30" s="774"/>
      <c r="E30" s="774"/>
      <c r="F30" s="774"/>
      <c r="G30" s="774"/>
      <c r="H30" s="774"/>
      <c r="I30" s="774"/>
      <c r="J30" s="774"/>
      <c r="K30" s="774"/>
      <c r="L30" s="774"/>
      <c r="M30" s="774"/>
      <c r="N30" s="774"/>
      <c r="O30" s="774"/>
      <c r="P30" s="775"/>
      <c r="Q30" s="776">
        <v>20080</v>
      </c>
      <c r="R30" s="777"/>
      <c r="S30" s="777"/>
      <c r="T30" s="777"/>
      <c r="U30" s="777"/>
      <c r="V30" s="777">
        <v>20035</v>
      </c>
      <c r="W30" s="777"/>
      <c r="X30" s="777"/>
      <c r="Y30" s="777"/>
      <c r="Z30" s="777"/>
      <c r="AA30" s="777">
        <v>45</v>
      </c>
      <c r="AB30" s="777"/>
      <c r="AC30" s="777"/>
      <c r="AD30" s="777"/>
      <c r="AE30" s="778"/>
      <c r="AF30" s="779">
        <v>45</v>
      </c>
      <c r="AG30" s="780"/>
      <c r="AH30" s="780"/>
      <c r="AI30" s="780"/>
      <c r="AJ30" s="781"/>
      <c r="AK30" s="848">
        <v>9293</v>
      </c>
      <c r="AL30" s="849"/>
      <c r="AM30" s="849"/>
      <c r="AN30" s="849"/>
      <c r="AO30" s="849"/>
      <c r="AP30" s="849" t="s">
        <v>572</v>
      </c>
      <c r="AQ30" s="849"/>
      <c r="AR30" s="849"/>
      <c r="AS30" s="849"/>
      <c r="AT30" s="849"/>
      <c r="AU30" s="849" t="s">
        <v>571</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t="s">
        <v>567</v>
      </c>
      <c r="BT30" s="787"/>
      <c r="BU30" s="787"/>
      <c r="BV30" s="787"/>
      <c r="BW30" s="787"/>
      <c r="BX30" s="787"/>
      <c r="BY30" s="787"/>
      <c r="BZ30" s="787"/>
      <c r="CA30" s="787"/>
      <c r="CB30" s="787"/>
      <c r="CC30" s="787"/>
      <c r="CD30" s="787"/>
      <c r="CE30" s="787"/>
      <c r="CF30" s="787"/>
      <c r="CG30" s="788"/>
      <c r="CH30" s="799">
        <v>71</v>
      </c>
      <c r="CI30" s="800"/>
      <c r="CJ30" s="800"/>
      <c r="CK30" s="800"/>
      <c r="CL30" s="801"/>
      <c r="CM30" s="799" t="s">
        <v>576</v>
      </c>
      <c r="CN30" s="800"/>
      <c r="CO30" s="800"/>
      <c r="CP30" s="800"/>
      <c r="CQ30" s="801"/>
      <c r="CR30" s="799" t="s">
        <v>576</v>
      </c>
      <c r="CS30" s="800"/>
      <c r="CT30" s="800"/>
      <c r="CU30" s="800"/>
      <c r="CV30" s="801"/>
      <c r="CW30" s="799">
        <v>1882</v>
      </c>
      <c r="CX30" s="800"/>
      <c r="CY30" s="800"/>
      <c r="CZ30" s="800"/>
      <c r="DA30" s="801"/>
      <c r="DB30" s="799" t="s">
        <v>576</v>
      </c>
      <c r="DC30" s="800"/>
      <c r="DD30" s="800"/>
      <c r="DE30" s="800"/>
      <c r="DF30" s="801"/>
      <c r="DG30" s="799" t="s">
        <v>576</v>
      </c>
      <c r="DH30" s="800"/>
      <c r="DI30" s="800"/>
      <c r="DJ30" s="800"/>
      <c r="DK30" s="801"/>
      <c r="DL30" s="799" t="s">
        <v>576</v>
      </c>
      <c r="DM30" s="800"/>
      <c r="DN30" s="800"/>
      <c r="DO30" s="800"/>
      <c r="DP30" s="801"/>
      <c r="DQ30" s="799" t="s">
        <v>571</v>
      </c>
      <c r="DR30" s="800"/>
      <c r="DS30" s="800"/>
      <c r="DT30" s="800"/>
      <c r="DU30" s="801"/>
      <c r="DV30" s="802"/>
      <c r="DW30" s="803"/>
      <c r="DX30" s="803"/>
      <c r="DY30" s="803"/>
      <c r="DZ30" s="804"/>
      <c r="EA30" s="197"/>
    </row>
    <row r="31" spans="1:131" s="198" customFormat="1" ht="26.25" customHeight="1">
      <c r="A31" s="217">
        <v>4</v>
      </c>
      <c r="B31" s="773" t="s">
        <v>384</v>
      </c>
      <c r="C31" s="774"/>
      <c r="D31" s="774"/>
      <c r="E31" s="774"/>
      <c r="F31" s="774"/>
      <c r="G31" s="774"/>
      <c r="H31" s="774"/>
      <c r="I31" s="774"/>
      <c r="J31" s="774"/>
      <c r="K31" s="774"/>
      <c r="L31" s="774"/>
      <c r="M31" s="774"/>
      <c r="N31" s="774"/>
      <c r="O31" s="774"/>
      <c r="P31" s="775"/>
      <c r="Q31" s="776">
        <v>30219</v>
      </c>
      <c r="R31" s="777"/>
      <c r="S31" s="777"/>
      <c r="T31" s="777"/>
      <c r="U31" s="777"/>
      <c r="V31" s="777">
        <v>24481</v>
      </c>
      <c r="W31" s="777"/>
      <c r="X31" s="777"/>
      <c r="Y31" s="777"/>
      <c r="Z31" s="777"/>
      <c r="AA31" s="777">
        <v>5738</v>
      </c>
      <c r="AB31" s="777"/>
      <c r="AC31" s="777"/>
      <c r="AD31" s="777"/>
      <c r="AE31" s="778"/>
      <c r="AF31" s="779">
        <v>15037</v>
      </c>
      <c r="AG31" s="780"/>
      <c r="AH31" s="780"/>
      <c r="AI31" s="780"/>
      <c r="AJ31" s="781"/>
      <c r="AK31" s="848">
        <v>41</v>
      </c>
      <c r="AL31" s="849"/>
      <c r="AM31" s="849"/>
      <c r="AN31" s="849"/>
      <c r="AO31" s="849"/>
      <c r="AP31" s="849">
        <v>56996</v>
      </c>
      <c r="AQ31" s="849"/>
      <c r="AR31" s="849"/>
      <c r="AS31" s="849"/>
      <c r="AT31" s="849"/>
      <c r="AU31" s="849">
        <v>57</v>
      </c>
      <c r="AV31" s="849"/>
      <c r="AW31" s="849"/>
      <c r="AX31" s="849"/>
      <c r="AY31" s="849"/>
      <c r="AZ31" s="850" t="s">
        <v>480</v>
      </c>
      <c r="BA31" s="850"/>
      <c r="BB31" s="850"/>
      <c r="BC31" s="850"/>
      <c r="BD31" s="850"/>
      <c r="BE31" s="846" t="s">
        <v>385</v>
      </c>
      <c r="BF31" s="846"/>
      <c r="BG31" s="846"/>
      <c r="BH31" s="846"/>
      <c r="BI31" s="847"/>
      <c r="BJ31" s="203"/>
      <c r="BK31" s="203"/>
      <c r="BL31" s="203"/>
      <c r="BM31" s="203"/>
      <c r="BN31" s="203"/>
      <c r="BO31" s="216"/>
      <c r="BP31" s="216"/>
      <c r="BQ31" s="213">
        <v>25</v>
      </c>
      <c r="BR31" s="214"/>
      <c r="BS31" s="786" t="s">
        <v>568</v>
      </c>
      <c r="BT31" s="787"/>
      <c r="BU31" s="787"/>
      <c r="BV31" s="787"/>
      <c r="BW31" s="787"/>
      <c r="BX31" s="787"/>
      <c r="BY31" s="787"/>
      <c r="BZ31" s="787"/>
      <c r="CA31" s="787"/>
      <c r="CB31" s="787"/>
      <c r="CC31" s="787"/>
      <c r="CD31" s="787"/>
      <c r="CE31" s="787"/>
      <c r="CF31" s="787"/>
      <c r="CG31" s="788"/>
      <c r="CH31" s="799">
        <v>200</v>
      </c>
      <c r="CI31" s="800"/>
      <c r="CJ31" s="800"/>
      <c r="CK31" s="800"/>
      <c r="CL31" s="801"/>
      <c r="CM31" s="799">
        <v>202</v>
      </c>
      <c r="CN31" s="800"/>
      <c r="CO31" s="800"/>
      <c r="CP31" s="800"/>
      <c r="CQ31" s="801"/>
      <c r="CR31" s="799" t="s">
        <v>576</v>
      </c>
      <c r="CS31" s="800"/>
      <c r="CT31" s="800"/>
      <c r="CU31" s="800"/>
      <c r="CV31" s="801"/>
      <c r="CW31" s="799">
        <v>645</v>
      </c>
      <c r="CX31" s="800"/>
      <c r="CY31" s="800"/>
      <c r="CZ31" s="800"/>
      <c r="DA31" s="801"/>
      <c r="DB31" s="799" t="s">
        <v>576</v>
      </c>
      <c r="DC31" s="800"/>
      <c r="DD31" s="800"/>
      <c r="DE31" s="800"/>
      <c r="DF31" s="801"/>
      <c r="DG31" s="799" t="s">
        <v>576</v>
      </c>
      <c r="DH31" s="800"/>
      <c r="DI31" s="800"/>
      <c r="DJ31" s="800"/>
      <c r="DK31" s="801"/>
      <c r="DL31" s="799" t="s">
        <v>576</v>
      </c>
      <c r="DM31" s="800"/>
      <c r="DN31" s="800"/>
      <c r="DO31" s="800"/>
      <c r="DP31" s="801"/>
      <c r="DQ31" s="799" t="s">
        <v>571</v>
      </c>
      <c r="DR31" s="800"/>
      <c r="DS31" s="800"/>
      <c r="DT31" s="800"/>
      <c r="DU31" s="801"/>
      <c r="DV31" s="802"/>
      <c r="DW31" s="803"/>
      <c r="DX31" s="803"/>
      <c r="DY31" s="803"/>
      <c r="DZ31" s="804"/>
      <c r="EA31" s="197"/>
    </row>
    <row r="32" spans="1:131" s="198" customFormat="1" ht="26.25" customHeight="1">
      <c r="A32" s="217">
        <v>5</v>
      </c>
      <c r="B32" s="773" t="s">
        <v>386</v>
      </c>
      <c r="C32" s="774"/>
      <c r="D32" s="774"/>
      <c r="E32" s="774"/>
      <c r="F32" s="774"/>
      <c r="G32" s="774"/>
      <c r="H32" s="774"/>
      <c r="I32" s="774"/>
      <c r="J32" s="774"/>
      <c r="K32" s="774"/>
      <c r="L32" s="774"/>
      <c r="M32" s="774"/>
      <c r="N32" s="774"/>
      <c r="O32" s="774"/>
      <c r="P32" s="775"/>
      <c r="Q32" s="776">
        <v>14953</v>
      </c>
      <c r="R32" s="777"/>
      <c r="S32" s="777"/>
      <c r="T32" s="777"/>
      <c r="U32" s="777"/>
      <c r="V32" s="777">
        <v>14482</v>
      </c>
      <c r="W32" s="777"/>
      <c r="X32" s="777"/>
      <c r="Y32" s="777"/>
      <c r="Z32" s="777"/>
      <c r="AA32" s="777">
        <v>471</v>
      </c>
      <c r="AB32" s="777"/>
      <c r="AC32" s="777"/>
      <c r="AD32" s="777"/>
      <c r="AE32" s="778"/>
      <c r="AF32" s="779">
        <v>6632</v>
      </c>
      <c r="AG32" s="780"/>
      <c r="AH32" s="780"/>
      <c r="AI32" s="780"/>
      <c r="AJ32" s="781"/>
      <c r="AK32" s="848">
        <v>1154</v>
      </c>
      <c r="AL32" s="849"/>
      <c r="AM32" s="849"/>
      <c r="AN32" s="849"/>
      <c r="AO32" s="849"/>
      <c r="AP32" s="849">
        <v>1603</v>
      </c>
      <c r="AQ32" s="849"/>
      <c r="AR32" s="849"/>
      <c r="AS32" s="849"/>
      <c r="AT32" s="849"/>
      <c r="AU32" s="849">
        <v>894</v>
      </c>
      <c r="AV32" s="849"/>
      <c r="AW32" s="849"/>
      <c r="AX32" s="849"/>
      <c r="AY32" s="849"/>
      <c r="AZ32" s="850" t="s">
        <v>480</v>
      </c>
      <c r="BA32" s="850"/>
      <c r="BB32" s="850"/>
      <c r="BC32" s="850"/>
      <c r="BD32" s="850"/>
      <c r="BE32" s="846" t="s">
        <v>385</v>
      </c>
      <c r="BF32" s="846"/>
      <c r="BG32" s="846"/>
      <c r="BH32" s="846"/>
      <c r="BI32" s="847"/>
      <c r="BJ32" s="203"/>
      <c r="BK32" s="203"/>
      <c r="BL32" s="203"/>
      <c r="BM32" s="203"/>
      <c r="BN32" s="203"/>
      <c r="BO32" s="216"/>
      <c r="BP32" s="216"/>
      <c r="BQ32" s="213">
        <v>26</v>
      </c>
      <c r="BR32" s="214"/>
      <c r="BS32" s="786" t="s">
        <v>569</v>
      </c>
      <c r="BT32" s="787"/>
      <c r="BU32" s="787"/>
      <c r="BV32" s="787"/>
      <c r="BW32" s="787"/>
      <c r="BX32" s="787"/>
      <c r="BY32" s="787"/>
      <c r="BZ32" s="787"/>
      <c r="CA32" s="787"/>
      <c r="CB32" s="787"/>
      <c r="CC32" s="787"/>
      <c r="CD32" s="787"/>
      <c r="CE32" s="787"/>
      <c r="CF32" s="787"/>
      <c r="CG32" s="788"/>
      <c r="CH32" s="799">
        <v>95</v>
      </c>
      <c r="CI32" s="800"/>
      <c r="CJ32" s="800"/>
      <c r="CK32" s="800"/>
      <c r="CL32" s="801"/>
      <c r="CM32" s="799">
        <v>137</v>
      </c>
      <c r="CN32" s="800"/>
      <c r="CO32" s="800"/>
      <c r="CP32" s="800"/>
      <c r="CQ32" s="801"/>
      <c r="CR32" s="799" t="s">
        <v>576</v>
      </c>
      <c r="CS32" s="800"/>
      <c r="CT32" s="800"/>
      <c r="CU32" s="800"/>
      <c r="CV32" s="801"/>
      <c r="CW32" s="799">
        <v>133</v>
      </c>
      <c r="CX32" s="800"/>
      <c r="CY32" s="800"/>
      <c r="CZ32" s="800"/>
      <c r="DA32" s="801"/>
      <c r="DB32" s="799" t="s">
        <v>576</v>
      </c>
      <c r="DC32" s="800"/>
      <c r="DD32" s="800"/>
      <c r="DE32" s="800"/>
      <c r="DF32" s="801"/>
      <c r="DG32" s="799" t="s">
        <v>576</v>
      </c>
      <c r="DH32" s="800"/>
      <c r="DI32" s="800"/>
      <c r="DJ32" s="800"/>
      <c r="DK32" s="801"/>
      <c r="DL32" s="799" t="s">
        <v>576</v>
      </c>
      <c r="DM32" s="800"/>
      <c r="DN32" s="800"/>
      <c r="DO32" s="800"/>
      <c r="DP32" s="801"/>
      <c r="DQ32" s="799" t="s">
        <v>571</v>
      </c>
      <c r="DR32" s="800"/>
      <c r="DS32" s="800"/>
      <c r="DT32" s="800"/>
      <c r="DU32" s="801"/>
      <c r="DV32" s="802"/>
      <c r="DW32" s="803"/>
      <c r="DX32" s="803"/>
      <c r="DY32" s="803"/>
      <c r="DZ32" s="804"/>
      <c r="EA32" s="197"/>
    </row>
    <row r="33" spans="1:131" s="198" customFormat="1" ht="26.25" customHeight="1">
      <c r="A33" s="217">
        <v>6</v>
      </c>
      <c r="B33" s="773" t="s">
        <v>387</v>
      </c>
      <c r="C33" s="774"/>
      <c r="D33" s="774"/>
      <c r="E33" s="774"/>
      <c r="F33" s="774"/>
      <c r="G33" s="774"/>
      <c r="H33" s="774"/>
      <c r="I33" s="774"/>
      <c r="J33" s="774"/>
      <c r="K33" s="774"/>
      <c r="L33" s="774"/>
      <c r="M33" s="774"/>
      <c r="N33" s="774"/>
      <c r="O33" s="774"/>
      <c r="P33" s="775"/>
      <c r="Q33" s="776">
        <v>23749</v>
      </c>
      <c r="R33" s="777"/>
      <c r="S33" s="777"/>
      <c r="T33" s="777"/>
      <c r="U33" s="777"/>
      <c r="V33" s="777">
        <v>23147</v>
      </c>
      <c r="W33" s="777"/>
      <c r="X33" s="777"/>
      <c r="Y33" s="777"/>
      <c r="Z33" s="777"/>
      <c r="AA33" s="777">
        <v>602</v>
      </c>
      <c r="AB33" s="777"/>
      <c r="AC33" s="777"/>
      <c r="AD33" s="777"/>
      <c r="AE33" s="778"/>
      <c r="AF33" s="779">
        <v>2001</v>
      </c>
      <c r="AG33" s="780"/>
      <c r="AH33" s="780"/>
      <c r="AI33" s="780"/>
      <c r="AJ33" s="781"/>
      <c r="AK33" s="848">
        <v>4379</v>
      </c>
      <c r="AL33" s="849"/>
      <c r="AM33" s="849"/>
      <c r="AN33" s="849"/>
      <c r="AO33" s="849"/>
      <c r="AP33" s="849">
        <v>179648</v>
      </c>
      <c r="AQ33" s="849"/>
      <c r="AR33" s="849"/>
      <c r="AS33" s="849"/>
      <c r="AT33" s="849"/>
      <c r="AU33" s="849">
        <v>54613</v>
      </c>
      <c r="AV33" s="849"/>
      <c r="AW33" s="849"/>
      <c r="AX33" s="849"/>
      <c r="AY33" s="849"/>
      <c r="AZ33" s="850" t="s">
        <v>480</v>
      </c>
      <c r="BA33" s="850"/>
      <c r="BB33" s="850"/>
      <c r="BC33" s="850"/>
      <c r="BD33" s="850"/>
      <c r="BE33" s="846" t="s">
        <v>385</v>
      </c>
      <c r="BF33" s="846"/>
      <c r="BG33" s="846"/>
      <c r="BH33" s="846"/>
      <c r="BI33" s="847"/>
      <c r="BJ33" s="203"/>
      <c r="BK33" s="203"/>
      <c r="BL33" s="203"/>
      <c r="BM33" s="203"/>
      <c r="BN33" s="203"/>
      <c r="BO33" s="216"/>
      <c r="BP33" s="216"/>
      <c r="BQ33" s="213">
        <v>27</v>
      </c>
      <c r="BR33" s="214"/>
      <c r="BS33" s="786" t="s">
        <v>570</v>
      </c>
      <c r="BT33" s="787"/>
      <c r="BU33" s="787"/>
      <c r="BV33" s="787"/>
      <c r="BW33" s="787"/>
      <c r="BX33" s="787"/>
      <c r="BY33" s="787"/>
      <c r="BZ33" s="787"/>
      <c r="CA33" s="787"/>
      <c r="CB33" s="787"/>
      <c r="CC33" s="787"/>
      <c r="CD33" s="787"/>
      <c r="CE33" s="787"/>
      <c r="CF33" s="787"/>
      <c r="CG33" s="788"/>
      <c r="CH33" s="799">
        <v>25</v>
      </c>
      <c r="CI33" s="800"/>
      <c r="CJ33" s="800"/>
      <c r="CK33" s="800"/>
      <c r="CL33" s="801"/>
      <c r="CM33" s="799">
        <v>96</v>
      </c>
      <c r="CN33" s="800"/>
      <c r="CO33" s="800"/>
      <c r="CP33" s="800"/>
      <c r="CQ33" s="801"/>
      <c r="CR33" s="799" t="s">
        <v>576</v>
      </c>
      <c r="CS33" s="800"/>
      <c r="CT33" s="800"/>
      <c r="CU33" s="800"/>
      <c r="CV33" s="801"/>
      <c r="CW33" s="799">
        <v>259</v>
      </c>
      <c r="CX33" s="800"/>
      <c r="CY33" s="800"/>
      <c r="CZ33" s="800"/>
      <c r="DA33" s="801"/>
      <c r="DB33" s="799" t="s">
        <v>576</v>
      </c>
      <c r="DC33" s="800"/>
      <c r="DD33" s="800"/>
      <c r="DE33" s="800"/>
      <c r="DF33" s="801"/>
      <c r="DG33" s="799" t="s">
        <v>576</v>
      </c>
      <c r="DH33" s="800"/>
      <c r="DI33" s="800"/>
      <c r="DJ33" s="800"/>
      <c r="DK33" s="801"/>
      <c r="DL33" s="799" t="s">
        <v>576</v>
      </c>
      <c r="DM33" s="800"/>
      <c r="DN33" s="800"/>
      <c r="DO33" s="800"/>
      <c r="DP33" s="801"/>
      <c r="DQ33" s="799" t="s">
        <v>571</v>
      </c>
      <c r="DR33" s="800"/>
      <c r="DS33" s="800"/>
      <c r="DT33" s="800"/>
      <c r="DU33" s="801"/>
      <c r="DV33" s="802"/>
      <c r="DW33" s="803"/>
      <c r="DX33" s="803"/>
      <c r="DY33" s="803"/>
      <c r="DZ33" s="804"/>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348</v>
      </c>
      <c r="R34" s="777"/>
      <c r="S34" s="777"/>
      <c r="T34" s="777"/>
      <c r="U34" s="777"/>
      <c r="V34" s="777">
        <v>348</v>
      </c>
      <c r="W34" s="777"/>
      <c r="X34" s="777"/>
      <c r="Y34" s="777"/>
      <c r="Z34" s="777"/>
      <c r="AA34" s="777" t="s">
        <v>572</v>
      </c>
      <c r="AB34" s="777"/>
      <c r="AC34" s="777"/>
      <c r="AD34" s="777"/>
      <c r="AE34" s="778"/>
      <c r="AF34" s="779" t="s">
        <v>574</v>
      </c>
      <c r="AG34" s="780"/>
      <c r="AH34" s="780"/>
      <c r="AI34" s="780"/>
      <c r="AJ34" s="781"/>
      <c r="AK34" s="848">
        <v>140</v>
      </c>
      <c r="AL34" s="849"/>
      <c r="AM34" s="849"/>
      <c r="AN34" s="849"/>
      <c r="AO34" s="849"/>
      <c r="AP34" s="849" t="s">
        <v>575</v>
      </c>
      <c r="AQ34" s="849"/>
      <c r="AR34" s="849"/>
      <c r="AS34" s="849"/>
      <c r="AT34" s="849"/>
      <c r="AU34" s="849" t="s">
        <v>575</v>
      </c>
      <c r="AV34" s="849"/>
      <c r="AW34" s="849"/>
      <c r="AX34" s="849"/>
      <c r="AY34" s="849"/>
      <c r="AZ34" s="850" t="s">
        <v>480</v>
      </c>
      <c r="BA34" s="850"/>
      <c r="BB34" s="850"/>
      <c r="BC34" s="850"/>
      <c r="BD34" s="850"/>
      <c r="BE34" s="846" t="s">
        <v>389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390</v>
      </c>
      <c r="C35" s="774"/>
      <c r="D35" s="774"/>
      <c r="E35" s="774"/>
      <c r="F35" s="774"/>
      <c r="G35" s="774"/>
      <c r="H35" s="774"/>
      <c r="I35" s="774"/>
      <c r="J35" s="774"/>
      <c r="K35" s="774"/>
      <c r="L35" s="774"/>
      <c r="M35" s="774"/>
      <c r="N35" s="774"/>
      <c r="O35" s="774"/>
      <c r="P35" s="775"/>
      <c r="Q35" s="776">
        <v>3059</v>
      </c>
      <c r="R35" s="777"/>
      <c r="S35" s="777"/>
      <c r="T35" s="777"/>
      <c r="U35" s="777"/>
      <c r="V35" s="777">
        <v>2667</v>
      </c>
      <c r="W35" s="777"/>
      <c r="X35" s="777"/>
      <c r="Y35" s="777"/>
      <c r="Z35" s="777"/>
      <c r="AA35" s="777">
        <v>392</v>
      </c>
      <c r="AB35" s="777"/>
      <c r="AC35" s="777"/>
      <c r="AD35" s="777"/>
      <c r="AE35" s="778"/>
      <c r="AF35" s="779" t="s">
        <v>571</v>
      </c>
      <c r="AG35" s="780"/>
      <c r="AH35" s="780"/>
      <c r="AI35" s="780"/>
      <c r="AJ35" s="781"/>
      <c r="AK35" s="848">
        <v>1916</v>
      </c>
      <c r="AL35" s="849"/>
      <c r="AM35" s="849"/>
      <c r="AN35" s="849"/>
      <c r="AO35" s="849"/>
      <c r="AP35" s="849">
        <v>9520</v>
      </c>
      <c r="AQ35" s="849"/>
      <c r="AR35" s="849"/>
      <c r="AS35" s="849"/>
      <c r="AT35" s="849"/>
      <c r="AU35" s="849">
        <v>7704</v>
      </c>
      <c r="AV35" s="849"/>
      <c r="AW35" s="849"/>
      <c r="AX35" s="849"/>
      <c r="AY35" s="849"/>
      <c r="AZ35" s="850" t="s">
        <v>480</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369</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26470</v>
      </c>
      <c r="AG63" s="860"/>
      <c r="AH63" s="860"/>
      <c r="AI63" s="860"/>
      <c r="AJ63" s="861"/>
      <c r="AK63" s="862"/>
      <c r="AL63" s="857"/>
      <c r="AM63" s="857"/>
      <c r="AN63" s="857"/>
      <c r="AO63" s="857"/>
      <c r="AP63" s="860">
        <v>247767</v>
      </c>
      <c r="AQ63" s="860"/>
      <c r="AR63" s="860"/>
      <c r="AS63" s="860"/>
      <c r="AT63" s="860"/>
      <c r="AU63" s="860">
        <v>63268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421</v>
      </c>
      <c r="R68" s="884"/>
      <c r="S68" s="884"/>
      <c r="T68" s="884"/>
      <c r="U68" s="884"/>
      <c r="V68" s="884">
        <v>404</v>
      </c>
      <c r="W68" s="884"/>
      <c r="X68" s="884"/>
      <c r="Y68" s="884"/>
      <c r="Z68" s="884"/>
      <c r="AA68" s="884">
        <v>17</v>
      </c>
      <c r="AB68" s="884"/>
      <c r="AC68" s="884"/>
      <c r="AD68" s="884"/>
      <c r="AE68" s="884"/>
      <c r="AF68" s="884">
        <v>17</v>
      </c>
      <c r="AG68" s="884"/>
      <c r="AH68" s="884"/>
      <c r="AI68" s="884"/>
      <c r="AJ68" s="884"/>
      <c r="AK68" s="884" t="s">
        <v>576</v>
      </c>
      <c r="AL68" s="884"/>
      <c r="AM68" s="884"/>
      <c r="AN68" s="884"/>
      <c r="AO68" s="884"/>
      <c r="AP68" s="884" t="s">
        <v>575</v>
      </c>
      <c r="AQ68" s="884"/>
      <c r="AR68" s="884"/>
      <c r="AS68" s="884"/>
      <c r="AT68" s="884"/>
      <c r="AU68" s="884" t="s">
        <v>572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61090</v>
      </c>
      <c r="R69" s="849"/>
      <c r="S69" s="849"/>
      <c r="T69" s="849"/>
      <c r="U69" s="849"/>
      <c r="V69" s="849">
        <v>58244</v>
      </c>
      <c r="W69" s="849"/>
      <c r="X69" s="849"/>
      <c r="Y69" s="849"/>
      <c r="Z69" s="849"/>
      <c r="AA69" s="849">
        <v>2846</v>
      </c>
      <c r="AB69" s="849"/>
      <c r="AC69" s="849"/>
      <c r="AD69" s="849"/>
      <c r="AE69" s="849"/>
      <c r="AF69" s="849">
        <v>2846</v>
      </c>
      <c r="AG69" s="849"/>
      <c r="AH69" s="849"/>
      <c r="AI69" s="849"/>
      <c r="AJ69" s="849"/>
      <c r="AK69" s="849" t="s">
        <v>572</v>
      </c>
      <c r="AL69" s="849"/>
      <c r="AM69" s="849"/>
      <c r="AN69" s="849"/>
      <c r="AO69" s="849"/>
      <c r="AP69" s="849" t="s">
        <v>575</v>
      </c>
      <c r="AQ69" s="849"/>
      <c r="AR69" s="849"/>
      <c r="AS69" s="849"/>
      <c r="AT69" s="849"/>
      <c r="AU69" s="849" t="s">
        <v>571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38400</v>
      </c>
      <c r="R70" s="849"/>
      <c r="S70" s="849"/>
      <c r="T70" s="849"/>
      <c r="U70" s="849"/>
      <c r="V70" s="849">
        <v>38350</v>
      </c>
      <c r="W70" s="849"/>
      <c r="X70" s="849"/>
      <c r="Y70" s="849"/>
      <c r="Z70" s="849"/>
      <c r="AA70" s="849">
        <v>50</v>
      </c>
      <c r="AB70" s="849"/>
      <c r="AC70" s="849"/>
      <c r="AD70" s="849"/>
      <c r="AE70" s="849"/>
      <c r="AF70" s="849">
        <v>50</v>
      </c>
      <c r="AG70" s="849"/>
      <c r="AH70" s="849"/>
      <c r="AI70" s="849"/>
      <c r="AJ70" s="849"/>
      <c r="AK70" s="849" t="s">
        <v>572</v>
      </c>
      <c r="AL70" s="849"/>
      <c r="AM70" s="849"/>
      <c r="AN70" s="849"/>
      <c r="AO70" s="849"/>
      <c r="AP70" s="849" t="s">
        <v>575</v>
      </c>
      <c r="AQ70" s="849"/>
      <c r="AR70" s="849"/>
      <c r="AS70" s="849"/>
      <c r="AT70" s="849"/>
      <c r="AU70" s="849" t="s">
        <v>571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1476</v>
      </c>
      <c r="R71" s="849"/>
      <c r="S71" s="849"/>
      <c r="T71" s="849"/>
      <c r="U71" s="849"/>
      <c r="V71" s="849">
        <v>1442</v>
      </c>
      <c r="W71" s="849"/>
      <c r="X71" s="849"/>
      <c r="Y71" s="849"/>
      <c r="Z71" s="849"/>
      <c r="AA71" s="849">
        <v>34</v>
      </c>
      <c r="AB71" s="849"/>
      <c r="AC71" s="849"/>
      <c r="AD71" s="849"/>
      <c r="AE71" s="849"/>
      <c r="AF71" s="849">
        <v>34</v>
      </c>
      <c r="AG71" s="849"/>
      <c r="AH71" s="849"/>
      <c r="AI71" s="849"/>
      <c r="AJ71" s="849"/>
      <c r="AK71" s="849">
        <v>51</v>
      </c>
      <c r="AL71" s="849"/>
      <c r="AM71" s="849"/>
      <c r="AN71" s="849"/>
      <c r="AO71" s="849"/>
      <c r="AP71" s="849" t="s">
        <v>576</v>
      </c>
      <c r="AQ71" s="849"/>
      <c r="AR71" s="849"/>
      <c r="AS71" s="849"/>
      <c r="AT71" s="849"/>
      <c r="AU71" s="849" t="s">
        <v>571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634650</v>
      </c>
      <c r="R72" s="849"/>
      <c r="S72" s="849"/>
      <c r="T72" s="849"/>
      <c r="U72" s="849"/>
      <c r="V72" s="849">
        <v>617408</v>
      </c>
      <c r="W72" s="849"/>
      <c r="X72" s="849"/>
      <c r="Y72" s="849"/>
      <c r="Z72" s="849"/>
      <c r="AA72" s="849">
        <v>17242</v>
      </c>
      <c r="AB72" s="849"/>
      <c r="AC72" s="849"/>
      <c r="AD72" s="849"/>
      <c r="AE72" s="849"/>
      <c r="AF72" s="849">
        <v>17242</v>
      </c>
      <c r="AG72" s="849"/>
      <c r="AH72" s="849"/>
      <c r="AI72" s="849"/>
      <c r="AJ72" s="849"/>
      <c r="AK72" s="849">
        <v>172</v>
      </c>
      <c r="AL72" s="849"/>
      <c r="AM72" s="849"/>
      <c r="AN72" s="849"/>
      <c r="AO72" s="849"/>
      <c r="AP72" s="849" t="s">
        <v>576</v>
      </c>
      <c r="AQ72" s="849"/>
      <c r="AR72" s="849"/>
      <c r="AS72" s="849"/>
      <c r="AT72" s="849"/>
      <c r="AU72" s="849" t="s">
        <v>576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369</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20189</v>
      </c>
      <c r="AG88" s="860"/>
      <c r="AH88" s="860"/>
      <c r="AI88" s="860"/>
      <c r="AJ88" s="860"/>
      <c r="AK88" s="857"/>
      <c r="AL88" s="857"/>
      <c r="AM88" s="857"/>
      <c r="AN88" s="857"/>
      <c r="AO88" s="857"/>
      <c r="AP88" s="860" t="s">
        <v>576</v>
      </c>
      <c r="AQ88" s="860"/>
      <c r="AR88" s="860"/>
      <c r="AS88" s="860"/>
      <c r="AT88" s="860"/>
      <c r="AU88" s="860" t="s">
        <v>576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10222</v>
      </c>
      <c r="CS102" s="868"/>
      <c r="CT102" s="868"/>
      <c r="CU102" s="868"/>
      <c r="CV102" s="911"/>
      <c r="CW102" s="910">
        <v>7302</v>
      </c>
      <c r="CX102" s="868"/>
      <c r="CY102" s="868"/>
      <c r="CZ102" s="868"/>
      <c r="DA102" s="911"/>
      <c r="DB102" s="910">
        <v>2577</v>
      </c>
      <c r="DC102" s="868"/>
      <c r="DD102" s="868"/>
      <c r="DE102" s="868"/>
      <c r="DF102" s="911"/>
      <c r="DG102" s="910" t="s">
        <v>571</v>
      </c>
      <c r="DH102" s="868"/>
      <c r="DI102" s="868"/>
      <c r="DJ102" s="868"/>
      <c r="DK102" s="911"/>
      <c r="DL102" s="910">
        <v>649</v>
      </c>
      <c r="DM102" s="868"/>
      <c r="DN102" s="868"/>
      <c r="DO102" s="868"/>
      <c r="DP102" s="911"/>
      <c r="DQ102" s="910">
        <v>63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285</v>
      </c>
      <c r="AG109" s="913"/>
      <c r="AH109" s="913"/>
      <c r="AI109" s="913"/>
      <c r="AJ109" s="914"/>
      <c r="AK109" s="912" t="s">
        <v>284</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285</v>
      </c>
      <c r="BW109" s="913"/>
      <c r="BX109" s="913"/>
      <c r="BY109" s="913"/>
      <c r="BZ109" s="914"/>
      <c r="CA109" s="912" t="s">
        <v>284</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285</v>
      </c>
      <c r="DM109" s="913"/>
      <c r="DN109" s="913"/>
      <c r="DO109" s="913"/>
      <c r="DP109" s="914"/>
      <c r="DQ109" s="912" t="s">
        <v>284</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44127604</v>
      </c>
      <c r="AB110" s="920"/>
      <c r="AC110" s="920"/>
      <c r="AD110" s="920"/>
      <c r="AE110" s="921"/>
      <c r="AF110" s="922">
        <v>44301133</v>
      </c>
      <c r="AG110" s="920"/>
      <c r="AH110" s="920"/>
      <c r="AI110" s="920"/>
      <c r="AJ110" s="921"/>
      <c r="AK110" s="922">
        <v>42268701</v>
      </c>
      <c r="AL110" s="920"/>
      <c r="AM110" s="920"/>
      <c r="AN110" s="920"/>
      <c r="AO110" s="921"/>
      <c r="AP110" s="923">
        <v>19</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439225544</v>
      </c>
      <c r="BR110" s="957"/>
      <c r="BS110" s="957"/>
      <c r="BT110" s="957"/>
      <c r="BU110" s="957"/>
      <c r="BV110" s="957">
        <v>449470172</v>
      </c>
      <c r="BW110" s="957"/>
      <c r="BX110" s="957"/>
      <c r="BY110" s="957"/>
      <c r="BZ110" s="957"/>
      <c r="CA110" s="957">
        <v>449514652</v>
      </c>
      <c r="CB110" s="957"/>
      <c r="CC110" s="957"/>
      <c r="CD110" s="957"/>
      <c r="CE110" s="957"/>
      <c r="CF110" s="971">
        <v>202.3</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2774375</v>
      </c>
      <c r="DH110" s="957"/>
      <c r="DI110" s="957"/>
      <c r="DJ110" s="957"/>
      <c r="DK110" s="957"/>
      <c r="DL110" s="957">
        <v>2492371</v>
      </c>
      <c r="DM110" s="957"/>
      <c r="DN110" s="957"/>
      <c r="DO110" s="957"/>
      <c r="DP110" s="957"/>
      <c r="DQ110" s="957">
        <v>2204134</v>
      </c>
      <c r="DR110" s="957"/>
      <c r="DS110" s="957"/>
      <c r="DT110" s="957"/>
      <c r="DU110" s="957"/>
      <c r="DV110" s="958">
        <v>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2774375</v>
      </c>
      <c r="BR111" s="950"/>
      <c r="BS111" s="950"/>
      <c r="BT111" s="950"/>
      <c r="BU111" s="950"/>
      <c r="BV111" s="950">
        <v>2492371</v>
      </c>
      <c r="BW111" s="950"/>
      <c r="BX111" s="950"/>
      <c r="BY111" s="950"/>
      <c r="BZ111" s="950"/>
      <c r="CA111" s="950">
        <v>2204134</v>
      </c>
      <c r="CB111" s="950"/>
      <c r="CC111" s="950"/>
      <c r="CD111" s="950"/>
      <c r="CE111" s="950"/>
      <c r="CF111" s="944">
        <v>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3333333</v>
      </c>
      <c r="AB112" s="989"/>
      <c r="AC112" s="989"/>
      <c r="AD112" s="989"/>
      <c r="AE112" s="990"/>
      <c r="AF112" s="991">
        <v>3333333</v>
      </c>
      <c r="AG112" s="989"/>
      <c r="AH112" s="989"/>
      <c r="AI112" s="989"/>
      <c r="AJ112" s="990"/>
      <c r="AK112" s="991">
        <v>3333333</v>
      </c>
      <c r="AL112" s="989"/>
      <c r="AM112" s="989"/>
      <c r="AN112" s="989"/>
      <c r="AO112" s="990"/>
      <c r="AP112" s="992">
        <v>1.5</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78845161</v>
      </c>
      <c r="BR112" s="950"/>
      <c r="BS112" s="950"/>
      <c r="BT112" s="950"/>
      <c r="BU112" s="950"/>
      <c r="BV112" s="950">
        <v>69242520</v>
      </c>
      <c r="BW112" s="950"/>
      <c r="BX112" s="950"/>
      <c r="BY112" s="950"/>
      <c r="BZ112" s="950"/>
      <c r="CA112" s="950">
        <v>63268975</v>
      </c>
      <c r="CB112" s="950"/>
      <c r="CC112" s="950"/>
      <c r="CD112" s="950"/>
      <c r="CE112" s="950"/>
      <c r="CF112" s="944">
        <v>28.5</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6580369</v>
      </c>
      <c r="AB113" s="964"/>
      <c r="AC113" s="964"/>
      <c r="AD113" s="964"/>
      <c r="AE113" s="965"/>
      <c r="AF113" s="966">
        <v>5417499</v>
      </c>
      <c r="AG113" s="964"/>
      <c r="AH113" s="964"/>
      <c r="AI113" s="964"/>
      <c r="AJ113" s="965"/>
      <c r="AK113" s="966">
        <v>5552185</v>
      </c>
      <c r="AL113" s="964"/>
      <c r="AM113" s="964"/>
      <c r="AN113" s="964"/>
      <c r="AO113" s="965"/>
      <c r="AP113" s="967">
        <v>2.5</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56871740</v>
      </c>
      <c r="BR114" s="950"/>
      <c r="BS114" s="950"/>
      <c r="BT114" s="950"/>
      <c r="BU114" s="950"/>
      <c r="BV114" s="950">
        <v>55992804</v>
      </c>
      <c r="BW114" s="950"/>
      <c r="BX114" s="950"/>
      <c r="BY114" s="950"/>
      <c r="BZ114" s="950"/>
      <c r="CA114" s="950">
        <v>49885417</v>
      </c>
      <c r="CB114" s="950"/>
      <c r="CC114" s="950"/>
      <c r="CD114" s="950"/>
      <c r="CE114" s="950"/>
      <c r="CF114" s="944">
        <v>22.5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342781</v>
      </c>
      <c r="AB115" s="964"/>
      <c r="AC115" s="964"/>
      <c r="AD115" s="964"/>
      <c r="AE115" s="965"/>
      <c r="AF115" s="966">
        <v>1759778</v>
      </c>
      <c r="AG115" s="964"/>
      <c r="AH115" s="964"/>
      <c r="AI115" s="964"/>
      <c r="AJ115" s="965"/>
      <c r="AK115" s="966">
        <v>352469</v>
      </c>
      <c r="AL115" s="964"/>
      <c r="AM115" s="964"/>
      <c r="AN115" s="964"/>
      <c r="AO115" s="965"/>
      <c r="AP115" s="967">
        <v>0.2</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1295400</v>
      </c>
      <c r="BR115" s="950"/>
      <c r="BS115" s="950"/>
      <c r="BT115" s="950"/>
      <c r="BU115" s="950"/>
      <c r="BV115" s="950">
        <v>183945</v>
      </c>
      <c r="BW115" s="950"/>
      <c r="BX115" s="950"/>
      <c r="BY115" s="950"/>
      <c r="BZ115" s="950"/>
      <c r="CA115" s="950">
        <v>64440</v>
      </c>
      <c r="CB115" s="950"/>
      <c r="CC115" s="950"/>
      <c r="CD115" s="950"/>
      <c r="CE115" s="950"/>
      <c r="CF115" s="944">
        <v>0</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54384087</v>
      </c>
      <c r="AB117" s="996"/>
      <c r="AC117" s="996"/>
      <c r="AD117" s="996"/>
      <c r="AE117" s="997"/>
      <c r="AF117" s="995">
        <v>54811743</v>
      </c>
      <c r="AG117" s="996"/>
      <c r="AH117" s="996"/>
      <c r="AI117" s="996"/>
      <c r="AJ117" s="997"/>
      <c r="AK117" s="995">
        <v>51506688</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285</v>
      </c>
      <c r="AG118" s="913"/>
      <c r="AH118" s="913"/>
      <c r="AI118" s="913"/>
      <c r="AJ118" s="914"/>
      <c r="AK118" s="912" t="s">
        <v>284</v>
      </c>
      <c r="AL118" s="913"/>
      <c r="AM118" s="913"/>
      <c r="AN118" s="913"/>
      <c r="AO118" s="914"/>
      <c r="AP118" s="1020" t="s">
        <v>406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434</v>
      </c>
      <c r="BP118" s="1024"/>
      <c r="BQ118" s="1015">
        <v>579012220</v>
      </c>
      <c r="BR118" s="1016"/>
      <c r="BS118" s="1016"/>
      <c r="BT118" s="1016"/>
      <c r="BU118" s="1016"/>
      <c r="BV118" s="1016">
        <v>577381812</v>
      </c>
      <c r="BW118" s="1016"/>
      <c r="BX118" s="1016"/>
      <c r="BY118" s="1016"/>
      <c r="BZ118" s="1016"/>
      <c r="CA118" s="1016">
        <v>564937618</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337435</v>
      </c>
      <c r="AB119" s="920"/>
      <c r="AC119" s="920"/>
      <c r="AD119" s="920"/>
      <c r="AE119" s="921"/>
      <c r="AF119" s="922">
        <v>337725</v>
      </c>
      <c r="AG119" s="920"/>
      <c r="AH119" s="920"/>
      <c r="AI119" s="920"/>
      <c r="AJ119" s="921"/>
      <c r="AK119" s="922">
        <v>338022</v>
      </c>
      <c r="AL119" s="920"/>
      <c r="AM119" s="920"/>
      <c r="AN119" s="920"/>
      <c r="AO119" s="921"/>
      <c r="AP119" s="923">
        <v>0.2</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62198289</v>
      </c>
      <c r="BR119" s="957"/>
      <c r="BS119" s="957"/>
      <c r="BT119" s="957"/>
      <c r="BU119" s="957"/>
      <c r="BV119" s="957">
        <v>62999375</v>
      </c>
      <c r="BW119" s="957"/>
      <c r="BX119" s="957"/>
      <c r="BY119" s="957"/>
      <c r="BZ119" s="957"/>
      <c r="CA119" s="957">
        <v>65962076</v>
      </c>
      <c r="CB119" s="957"/>
      <c r="CC119" s="957"/>
      <c r="CD119" s="957"/>
      <c r="CE119" s="957"/>
      <c r="CF119" s="971">
        <v>29.7</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82399304</v>
      </c>
      <c r="BR120" s="950"/>
      <c r="BS120" s="950"/>
      <c r="BT120" s="950"/>
      <c r="BU120" s="950"/>
      <c r="BV120" s="950">
        <v>79344322</v>
      </c>
      <c r="BW120" s="950"/>
      <c r="BX120" s="950"/>
      <c r="BY120" s="950"/>
      <c r="BZ120" s="950"/>
      <c r="CA120" s="950">
        <v>91112515</v>
      </c>
      <c r="CB120" s="950"/>
      <c r="CC120" s="950"/>
      <c r="CD120" s="950"/>
      <c r="CE120" s="950"/>
      <c r="CF120" s="944">
        <v>41</v>
      </c>
      <c r="CG120" s="945"/>
      <c r="CH120" s="945"/>
      <c r="CI120" s="945"/>
      <c r="CJ120" s="945"/>
      <c r="CK120" s="1043" t="s">
        <v>440</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65854523</v>
      </c>
      <c r="DH120" s="957"/>
      <c r="DI120" s="957"/>
      <c r="DJ120" s="957"/>
      <c r="DK120" s="957"/>
      <c r="DL120" s="957">
        <v>59237924</v>
      </c>
      <c r="DM120" s="957"/>
      <c r="DN120" s="957"/>
      <c r="DO120" s="957"/>
      <c r="DP120" s="957"/>
      <c r="DQ120" s="957">
        <v>54613017</v>
      </c>
      <c r="DR120" s="957"/>
      <c r="DS120" s="957"/>
      <c r="DT120" s="957"/>
      <c r="DU120" s="957"/>
      <c r="DV120" s="958">
        <v>24.6</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378419557</v>
      </c>
      <c r="BR121" s="1016"/>
      <c r="BS121" s="1016"/>
      <c r="BT121" s="1016"/>
      <c r="BU121" s="1016"/>
      <c r="BV121" s="1016">
        <v>376363220</v>
      </c>
      <c r="BW121" s="1016"/>
      <c r="BX121" s="1016"/>
      <c r="BY121" s="1016"/>
      <c r="BZ121" s="1016"/>
      <c r="CA121" s="1016">
        <v>386272432</v>
      </c>
      <c r="CB121" s="1016"/>
      <c r="CC121" s="1016"/>
      <c r="CD121" s="1016"/>
      <c r="CE121" s="1016"/>
      <c r="CF121" s="1054">
        <v>173.8</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6084734</v>
      </c>
      <c r="DH121" s="950"/>
      <c r="DI121" s="950"/>
      <c r="DJ121" s="950"/>
      <c r="DK121" s="950"/>
      <c r="DL121" s="950">
        <v>5213262</v>
      </c>
      <c r="DM121" s="950"/>
      <c r="DN121" s="950"/>
      <c r="DO121" s="950"/>
      <c r="DP121" s="950"/>
      <c r="DQ121" s="950">
        <v>4384902</v>
      </c>
      <c r="DR121" s="950"/>
      <c r="DS121" s="950"/>
      <c r="DT121" s="950"/>
      <c r="DU121" s="950"/>
      <c r="DV121" s="951">
        <v>2</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523017150</v>
      </c>
      <c r="BR122" s="1065"/>
      <c r="BS122" s="1065"/>
      <c r="BT122" s="1065"/>
      <c r="BU122" s="1065"/>
      <c r="BV122" s="1065">
        <v>518706917</v>
      </c>
      <c r="BW122" s="1065"/>
      <c r="BX122" s="1065"/>
      <c r="BY122" s="1065"/>
      <c r="BZ122" s="1065"/>
      <c r="CA122" s="1065">
        <v>543347023</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2923156</v>
      </c>
      <c r="DH122" s="950"/>
      <c r="DI122" s="950"/>
      <c r="DJ122" s="950"/>
      <c r="DK122" s="950"/>
      <c r="DL122" s="950">
        <v>2997142</v>
      </c>
      <c r="DM122" s="950"/>
      <c r="DN122" s="950"/>
      <c r="DO122" s="950"/>
      <c r="DP122" s="950"/>
      <c r="DQ122" s="950">
        <v>2709478</v>
      </c>
      <c r="DR122" s="950"/>
      <c r="DS122" s="950"/>
      <c r="DT122" s="950"/>
      <c r="DU122" s="950"/>
      <c r="DV122" s="951">
        <v>1.2</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25.7</v>
      </c>
      <c r="BR123" s="1057"/>
      <c r="BS123" s="1057"/>
      <c r="BT123" s="1057"/>
      <c r="BU123" s="1057"/>
      <c r="BV123" s="1057">
        <v>26.9</v>
      </c>
      <c r="BW123" s="1057"/>
      <c r="BX123" s="1057"/>
      <c r="BY123" s="1057"/>
      <c r="BZ123" s="1057"/>
      <c r="CA123" s="1057">
        <v>9.6999999999999993</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913102</v>
      </c>
      <c r="DH123" s="989"/>
      <c r="DI123" s="989"/>
      <c r="DJ123" s="989"/>
      <c r="DK123" s="990"/>
      <c r="DL123" s="991">
        <v>840718</v>
      </c>
      <c r="DM123" s="989"/>
      <c r="DN123" s="989"/>
      <c r="DO123" s="989"/>
      <c r="DP123" s="990"/>
      <c r="DQ123" s="991">
        <v>894469</v>
      </c>
      <c r="DR123" s="989"/>
      <c r="DS123" s="989"/>
      <c r="DT123" s="989"/>
      <c r="DU123" s="990"/>
      <c r="DV123" s="992">
        <v>0.4</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v>1414808</v>
      </c>
      <c r="AG124" s="989"/>
      <c r="AH124" s="989"/>
      <c r="AI124" s="989"/>
      <c r="AJ124" s="990"/>
      <c r="AK124" s="991">
        <v>8101</v>
      </c>
      <c r="AL124" s="989"/>
      <c r="AM124" s="989"/>
      <c r="AN124" s="989"/>
      <c r="AO124" s="990"/>
      <c r="AP124" s="992">
        <v>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913889</v>
      </c>
      <c r="DH124" s="1028"/>
      <c r="DI124" s="1028"/>
      <c r="DJ124" s="1028"/>
      <c r="DK124" s="1029"/>
      <c r="DL124" s="1030">
        <v>953474</v>
      </c>
      <c r="DM124" s="1028"/>
      <c r="DN124" s="1028"/>
      <c r="DO124" s="1028"/>
      <c r="DP124" s="1029"/>
      <c r="DQ124" s="1030">
        <v>667109</v>
      </c>
      <c r="DR124" s="1028"/>
      <c r="DS124" s="1028"/>
      <c r="DT124" s="1028"/>
      <c r="DU124" s="1029"/>
      <c r="DV124" s="1031">
        <v>0.3</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5346</v>
      </c>
      <c r="AB127" s="989"/>
      <c r="AC127" s="989"/>
      <c r="AD127" s="989"/>
      <c r="AE127" s="990"/>
      <c r="AF127" s="991">
        <v>7245</v>
      </c>
      <c r="AG127" s="989"/>
      <c r="AH127" s="989"/>
      <c r="AI127" s="989"/>
      <c r="AJ127" s="990"/>
      <c r="AK127" s="991">
        <v>6346</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1295400</v>
      </c>
      <c r="DH127" s="1078"/>
      <c r="DI127" s="1078"/>
      <c r="DJ127" s="1078"/>
      <c r="DK127" s="1078"/>
      <c r="DL127" s="1078">
        <v>183945</v>
      </c>
      <c r="DM127" s="1078"/>
      <c r="DN127" s="1078"/>
      <c r="DO127" s="1078"/>
      <c r="DP127" s="1078"/>
      <c r="DQ127" s="1078">
        <v>64440</v>
      </c>
      <c r="DR127" s="1078"/>
      <c r="DS127" s="1078"/>
      <c r="DT127" s="1078"/>
      <c r="DU127" s="1078"/>
      <c r="DV127" s="1079">
        <v>0</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11044475</v>
      </c>
      <c r="AB128" s="1120"/>
      <c r="AC128" s="1120"/>
      <c r="AD128" s="1120"/>
      <c r="AE128" s="1121"/>
      <c r="AF128" s="1122">
        <v>13075118</v>
      </c>
      <c r="AG128" s="1120"/>
      <c r="AH128" s="1120"/>
      <c r="AI128" s="1120"/>
      <c r="AJ128" s="1121"/>
      <c r="AK128" s="1122">
        <v>11917318</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249057221</v>
      </c>
      <c r="AB129" s="989"/>
      <c r="AC129" s="989"/>
      <c r="AD129" s="989"/>
      <c r="AE129" s="990"/>
      <c r="AF129" s="991">
        <v>249295975</v>
      </c>
      <c r="AG129" s="989"/>
      <c r="AH129" s="989"/>
      <c r="AI129" s="989"/>
      <c r="AJ129" s="990"/>
      <c r="AK129" s="991">
        <v>250686986</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31681701</v>
      </c>
      <c r="AB130" s="989"/>
      <c r="AC130" s="989"/>
      <c r="AD130" s="989"/>
      <c r="AE130" s="990"/>
      <c r="AF130" s="991">
        <v>31519691</v>
      </c>
      <c r="AG130" s="989"/>
      <c r="AH130" s="989"/>
      <c r="AI130" s="989"/>
      <c r="AJ130" s="990"/>
      <c r="AK130" s="991">
        <v>28498560</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9.6999999999999993</v>
      </c>
      <c r="BG130" s="1106"/>
      <c r="BH130" s="1106"/>
      <c r="BI130" s="1106"/>
      <c r="BJ130" s="1106"/>
      <c r="BK130" s="1106"/>
      <c r="BL130" s="1107"/>
      <c r="BM130" s="1105">
        <v>400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217375520</v>
      </c>
      <c r="AB131" s="1028"/>
      <c r="AC131" s="1028"/>
      <c r="AD131" s="1028"/>
      <c r="AE131" s="1029"/>
      <c r="AF131" s="1030">
        <v>217776284</v>
      </c>
      <c r="AG131" s="1028"/>
      <c r="AH131" s="1028"/>
      <c r="AI131" s="1028"/>
      <c r="AJ131" s="1029"/>
      <c r="AK131" s="1030">
        <v>222188426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5.363028366</v>
      </c>
      <c r="AB132" s="1134"/>
      <c r="AC132" s="1134"/>
      <c r="AD132" s="1134"/>
      <c r="AE132" s="1135"/>
      <c r="AF132" s="1136">
        <v>4.6914815709999997</v>
      </c>
      <c r="AG132" s="1134"/>
      <c r="AH132" s="1134"/>
      <c r="AI132" s="1134"/>
      <c r="AJ132" s="1135"/>
      <c r="AK132" s="1136">
        <v>4.9916236410000003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5.5</v>
      </c>
      <c r="AB133" s="1141"/>
      <c r="AC133" s="1141"/>
      <c r="AD133" s="1141"/>
      <c r="AE133" s="1142"/>
      <c r="AF133" s="1140">
        <v>5.2</v>
      </c>
      <c r="AG133" s="1141"/>
      <c r="AH133" s="1141"/>
      <c r="AI133" s="1141"/>
      <c r="AJ133" s="1142"/>
      <c r="AK133" s="1140">
        <v>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M65HXZ6hhltQmW4l+9gi3W7vMtYVYkWcUb8zq3j2jPutK/OV1Id7VH9FjqPeR384ctD78RVcXg4Ohr2loRLeOg==" saltValue="DUqs8wpn85+2Ubd8nkJo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470</v>
      </c>
      <c r="B5" s="246"/>
      <c r="C5" s="246"/>
      <c r="D5" s="246"/>
      <c r="E5" s="246"/>
      <c r="F5" s="246"/>
      <c r="G5" s="246"/>
      <c r="H5" s="246"/>
      <c r="I5" s="246"/>
      <c r="J5" s="246"/>
      <c r="K5" s="246"/>
      <c r="L5" s="246"/>
      <c r="M5" s="246"/>
      <c r="N5" s="246"/>
      <c r="O5" s="247"/>
    </row>
    <row r="6" spans="1:16" ht="13.2">
      <c r="A6" s="248"/>
      <c r="B6" s="244"/>
      <c r="C6" s="244"/>
      <c r="D6" s="244"/>
      <c r="E6" s="244"/>
      <c r="F6" s="244"/>
      <c r="G6" s="249" t="s">
        <v>471</v>
      </c>
      <c r="H6" s="249"/>
      <c r="I6" s="249"/>
      <c r="J6" s="249"/>
      <c r="K6" s="244"/>
      <c r="L6" s="244"/>
      <c r="M6" s="244"/>
      <c r="N6" s="244"/>
    </row>
    <row r="7" spans="1:16" ht="13.2">
      <c r="A7" s="248"/>
      <c r="B7" s="244"/>
      <c r="C7" s="244"/>
      <c r="D7" s="244"/>
      <c r="E7" s="244"/>
      <c r="F7" s="244"/>
      <c r="G7" s="251"/>
      <c r="H7" s="252"/>
      <c r="I7" s="252"/>
      <c r="J7" s="253"/>
      <c r="K7" s="1147" t="s">
        <v>472</v>
      </c>
      <c r="L7" s="254"/>
      <c r="M7" s="255" t="s">
        <v>473</v>
      </c>
      <c r="N7" s="256"/>
    </row>
    <row r="8" spans="1:16" ht="13.2">
      <c r="A8" s="248"/>
      <c r="B8" s="244"/>
      <c r="C8" s="244"/>
      <c r="D8" s="244"/>
      <c r="E8" s="244"/>
      <c r="F8" s="244"/>
      <c r="G8" s="257"/>
      <c r="H8" s="258"/>
      <c r="I8" s="258"/>
      <c r="J8" s="259"/>
      <c r="K8" s="1148"/>
      <c r="L8" s="260" t="s">
        <v>474</v>
      </c>
      <c r="M8" s="261" t="s">
        <v>475</v>
      </c>
      <c r="N8" s="262" t="s">
        <v>476</v>
      </c>
    </row>
    <row r="9" spans="1:16" ht="13.2">
      <c r="A9" s="248"/>
      <c r="B9" s="244"/>
      <c r="C9" s="244"/>
      <c r="D9" s="244"/>
      <c r="E9" s="244"/>
      <c r="F9" s="244"/>
      <c r="G9" s="1149" t="s">
        <v>477</v>
      </c>
      <c r="H9" s="1150"/>
      <c r="I9" s="1150"/>
      <c r="J9" s="1151"/>
      <c r="K9" s="263">
        <v>75080311</v>
      </c>
      <c r="L9" s="264">
        <v>59096</v>
      </c>
      <c r="M9" s="265">
        <v>63252</v>
      </c>
      <c r="N9" s="266">
        <v>-6.6</v>
      </c>
    </row>
    <row r="10" spans="1:16" ht="13.2">
      <c r="A10" s="248"/>
      <c r="B10" s="244"/>
      <c r="C10" s="244"/>
      <c r="D10" s="244"/>
      <c r="E10" s="244"/>
      <c r="F10" s="244"/>
      <c r="G10" s="1149" t="s">
        <v>478</v>
      </c>
      <c r="H10" s="1150"/>
      <c r="I10" s="1150"/>
      <c r="J10" s="1151"/>
      <c r="K10" s="267">
        <v>1175563</v>
      </c>
      <c r="L10" s="268">
        <v>925</v>
      </c>
      <c r="M10" s="269">
        <v>1436</v>
      </c>
      <c r="N10" s="270">
        <v>-35.6</v>
      </c>
    </row>
    <row r="11" spans="1:16" ht="13.5" customHeight="1">
      <c r="A11" s="248"/>
      <c r="B11" s="244"/>
      <c r="C11" s="244"/>
      <c r="D11" s="244"/>
      <c r="E11" s="244"/>
      <c r="F11" s="244"/>
      <c r="G11" s="1149" t="s">
        <v>479</v>
      </c>
      <c r="H11" s="1150"/>
      <c r="I11" s="1150"/>
      <c r="J11" s="1151"/>
      <c r="K11" s="267" t="s">
        <v>480</v>
      </c>
      <c r="L11" s="268" t="s">
        <v>480</v>
      </c>
      <c r="M11" s="269">
        <v>146</v>
      </c>
      <c r="N11" s="270" t="s">
        <v>480</v>
      </c>
    </row>
    <row r="12" spans="1:16" ht="13.5" customHeight="1">
      <c r="A12" s="248"/>
      <c r="B12" s="244"/>
      <c r="C12" s="244"/>
      <c r="D12" s="244"/>
      <c r="E12" s="244"/>
      <c r="F12" s="244"/>
      <c r="G12" s="1149" t="s">
        <v>481</v>
      </c>
      <c r="H12" s="1150"/>
      <c r="I12" s="1150"/>
      <c r="J12" s="1151"/>
      <c r="K12" s="267">
        <v>750178</v>
      </c>
      <c r="L12" s="268">
        <v>590</v>
      </c>
      <c r="M12" s="269">
        <v>1351</v>
      </c>
      <c r="N12" s="270">
        <v>-56.3</v>
      </c>
    </row>
    <row r="13" spans="1:16" ht="13.5" customHeight="1">
      <c r="A13" s="248"/>
      <c r="B13" s="244"/>
      <c r="C13" s="244"/>
      <c r="D13" s="244"/>
      <c r="E13" s="244"/>
      <c r="F13" s="244"/>
      <c r="G13" s="1149" t="s">
        <v>482</v>
      </c>
      <c r="H13" s="1150"/>
      <c r="I13" s="1150"/>
      <c r="J13" s="1151"/>
      <c r="K13" s="267" t="s">
        <v>480</v>
      </c>
      <c r="L13" s="268" t="s">
        <v>480</v>
      </c>
      <c r="M13" s="269">
        <v>5</v>
      </c>
      <c r="N13" s="270" t="s">
        <v>480</v>
      </c>
    </row>
    <row r="14" spans="1:16" ht="13.5" customHeight="1">
      <c r="A14" s="248"/>
      <c r="B14" s="244"/>
      <c r="C14" s="244"/>
      <c r="D14" s="244"/>
      <c r="E14" s="244"/>
      <c r="F14" s="244"/>
      <c r="G14" s="1149" t="s">
        <v>483</v>
      </c>
      <c r="H14" s="1150"/>
      <c r="I14" s="1150"/>
      <c r="J14" s="1151"/>
      <c r="K14" s="267">
        <v>1668435</v>
      </c>
      <c r="L14" s="268">
        <v>1313</v>
      </c>
      <c r="M14" s="269">
        <v>1904</v>
      </c>
      <c r="N14" s="270">
        <v>-31</v>
      </c>
    </row>
    <row r="15" spans="1:16" ht="13.5" customHeight="1">
      <c r="A15" s="248"/>
      <c r="B15" s="244"/>
      <c r="C15" s="244"/>
      <c r="D15" s="244"/>
      <c r="E15" s="244"/>
      <c r="F15" s="244"/>
      <c r="G15" s="1149" t="s">
        <v>484</v>
      </c>
      <c r="H15" s="1150"/>
      <c r="I15" s="1150"/>
      <c r="J15" s="1151"/>
      <c r="K15" s="267">
        <v>1015748</v>
      </c>
      <c r="L15" s="268">
        <v>800</v>
      </c>
      <c r="M15" s="269">
        <v>1197</v>
      </c>
      <c r="N15" s="270">
        <v>-33.200000000000003</v>
      </c>
    </row>
    <row r="16" spans="1:16" ht="13.2">
      <c r="A16" s="248"/>
      <c r="B16" s="244"/>
      <c r="C16" s="244"/>
      <c r="D16" s="244"/>
      <c r="E16" s="244"/>
      <c r="F16" s="244"/>
      <c r="G16" s="1152" t="s">
        <v>485</v>
      </c>
      <c r="H16" s="1153"/>
      <c r="I16" s="1153"/>
      <c r="J16" s="1154"/>
      <c r="K16" s="268">
        <v>-6273044</v>
      </c>
      <c r="L16" s="268">
        <v>-4938</v>
      </c>
      <c r="M16" s="269">
        <v>-5399</v>
      </c>
      <c r="N16" s="270">
        <v>-8.5</v>
      </c>
    </row>
    <row r="17" spans="1:16" ht="13.2">
      <c r="A17" s="248"/>
      <c r="B17" s="244"/>
      <c r="C17" s="244"/>
      <c r="D17" s="244"/>
      <c r="E17" s="244"/>
      <c r="F17" s="244"/>
      <c r="G17" s="1152" t="s">
        <v>168</v>
      </c>
      <c r="H17" s="1153"/>
      <c r="I17" s="1153"/>
      <c r="J17" s="1154"/>
      <c r="K17" s="268">
        <v>73417191</v>
      </c>
      <c r="L17" s="268">
        <v>57787</v>
      </c>
      <c r="M17" s="269">
        <v>63891</v>
      </c>
      <c r="N17" s="270">
        <v>-9.6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486</v>
      </c>
      <c r="H19" s="244"/>
      <c r="I19" s="244"/>
      <c r="J19" s="244"/>
      <c r="K19" s="244"/>
      <c r="L19" s="244"/>
      <c r="M19" s="244"/>
      <c r="N19" s="244"/>
    </row>
    <row r="20" spans="1:16" ht="13.2">
      <c r="A20" s="248"/>
      <c r="B20" s="244"/>
      <c r="C20" s="244"/>
      <c r="D20" s="244"/>
      <c r="E20" s="244"/>
      <c r="F20" s="244"/>
      <c r="G20" s="272"/>
      <c r="H20" s="273"/>
      <c r="I20" s="273"/>
      <c r="J20" s="274"/>
      <c r="K20" s="275" t="s">
        <v>487</v>
      </c>
      <c r="L20" s="276" t="s">
        <v>488</v>
      </c>
      <c r="M20" s="277" t="s">
        <v>489</v>
      </c>
      <c r="N20" s="278"/>
    </row>
    <row r="21" spans="1:16" s="284" customFormat="1" ht="13.2">
      <c r="A21" s="279"/>
      <c r="B21" s="249"/>
      <c r="C21" s="249"/>
      <c r="D21" s="249"/>
      <c r="E21" s="249"/>
      <c r="F21" s="249"/>
      <c r="G21" s="1144" t="s">
        <v>490</v>
      </c>
      <c r="H21" s="1145"/>
      <c r="I21" s="1145"/>
      <c r="J21" s="1146"/>
      <c r="K21" s="280">
        <v>5.97</v>
      </c>
      <c r="L21" s="281">
        <v>6.54</v>
      </c>
      <c r="M21" s="282">
        <v>-0.56999999999999995</v>
      </c>
      <c r="N21" s="249"/>
      <c r="O21" s="283"/>
      <c r="P21" s="279"/>
    </row>
    <row r="22" spans="1:16" s="284" customFormat="1" ht="13.2">
      <c r="A22" s="279"/>
      <c r="B22" s="249"/>
      <c r="C22" s="249"/>
      <c r="D22" s="249"/>
      <c r="E22" s="249"/>
      <c r="F22" s="249"/>
      <c r="G22" s="1144" t="s">
        <v>491</v>
      </c>
      <c r="H22" s="1145"/>
      <c r="I22" s="1145"/>
      <c r="J22" s="1146"/>
      <c r="K22" s="285">
        <v>102.5</v>
      </c>
      <c r="L22" s="286">
        <v>100.1</v>
      </c>
      <c r="M22" s="287">
        <v>2.4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492</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494</v>
      </c>
      <c r="H29" s="249"/>
      <c r="I29" s="249"/>
      <c r="J29" s="249"/>
      <c r="K29" s="244"/>
      <c r="L29" s="244"/>
      <c r="M29" s="244"/>
      <c r="N29" s="244"/>
      <c r="O29" s="293"/>
    </row>
    <row r="30" spans="1:16" ht="13.2">
      <c r="A30" s="248"/>
      <c r="B30" s="244"/>
      <c r="C30" s="244"/>
      <c r="D30" s="244"/>
      <c r="E30" s="244"/>
      <c r="F30" s="244"/>
      <c r="G30" s="251"/>
      <c r="H30" s="252"/>
      <c r="I30" s="252"/>
      <c r="J30" s="253"/>
      <c r="K30" s="1147" t="s">
        <v>472</v>
      </c>
      <c r="L30" s="254"/>
      <c r="M30" s="255" t="s">
        <v>473</v>
      </c>
      <c r="N30" s="256"/>
    </row>
    <row r="31" spans="1:16" ht="13.2">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42268701</v>
      </c>
      <c r="L32" s="294">
        <v>33270</v>
      </c>
      <c r="M32" s="295">
        <v>33324</v>
      </c>
      <c r="N32" s="296">
        <v>-0.2</v>
      </c>
    </row>
    <row r="33" spans="1:16" ht="13.5" customHeight="1">
      <c r="A33" s="248"/>
      <c r="B33" s="244"/>
      <c r="C33" s="244"/>
      <c r="D33" s="244"/>
      <c r="E33" s="244"/>
      <c r="F33" s="244"/>
      <c r="G33" s="1160" t="s">
        <v>496</v>
      </c>
      <c r="H33" s="1161"/>
      <c r="I33" s="1161"/>
      <c r="J33" s="1162"/>
      <c r="K33" s="294" t="s">
        <v>480</v>
      </c>
      <c r="L33" s="294" t="s">
        <v>480</v>
      </c>
      <c r="M33" s="295">
        <v>3817</v>
      </c>
      <c r="N33" s="296" t="s">
        <v>480</v>
      </c>
    </row>
    <row r="34" spans="1:16" ht="27" customHeight="1">
      <c r="A34" s="248"/>
      <c r="B34" s="244"/>
      <c r="C34" s="244"/>
      <c r="D34" s="244"/>
      <c r="E34" s="244"/>
      <c r="F34" s="244"/>
      <c r="G34" s="1160" t="s">
        <v>497</v>
      </c>
      <c r="H34" s="1161"/>
      <c r="I34" s="1161"/>
      <c r="J34" s="1162"/>
      <c r="K34" s="294">
        <v>3333333</v>
      </c>
      <c r="L34" s="294">
        <v>2624</v>
      </c>
      <c r="M34" s="295">
        <v>20478</v>
      </c>
      <c r="N34" s="296">
        <v>-87.2</v>
      </c>
    </row>
    <row r="35" spans="1:16" ht="27" customHeight="1">
      <c r="A35" s="248"/>
      <c r="B35" s="244"/>
      <c r="C35" s="244"/>
      <c r="D35" s="244"/>
      <c r="E35" s="244"/>
      <c r="F35" s="244"/>
      <c r="G35" s="1160" t="s">
        <v>498</v>
      </c>
      <c r="H35" s="1161"/>
      <c r="I35" s="1161"/>
      <c r="J35" s="1162"/>
      <c r="K35" s="294">
        <v>5552185</v>
      </c>
      <c r="L35" s="294">
        <v>4370</v>
      </c>
      <c r="M35" s="295">
        <v>13245</v>
      </c>
      <c r="N35" s="296">
        <v>-67</v>
      </c>
    </row>
    <row r="36" spans="1:16" ht="27" customHeight="1">
      <c r="A36" s="248"/>
      <c r="B36" s="244"/>
      <c r="C36" s="244"/>
      <c r="D36" s="244"/>
      <c r="E36" s="244"/>
      <c r="F36" s="244"/>
      <c r="G36" s="1160" t="s">
        <v>499</v>
      </c>
      <c r="H36" s="1161"/>
      <c r="I36" s="1161"/>
      <c r="J36" s="1162"/>
      <c r="K36" s="294" t="s">
        <v>480</v>
      </c>
      <c r="L36" s="294" t="s">
        <v>480</v>
      </c>
      <c r="M36" s="295">
        <v>284</v>
      </c>
      <c r="N36" s="296" t="s">
        <v>480</v>
      </c>
    </row>
    <row r="37" spans="1:16" ht="13.5" customHeight="1">
      <c r="A37" s="248"/>
      <c r="B37" s="244"/>
      <c r="C37" s="244"/>
      <c r="D37" s="244"/>
      <c r="E37" s="244"/>
      <c r="F37" s="244"/>
      <c r="G37" s="1160" t="s">
        <v>500</v>
      </c>
      <c r="H37" s="1161"/>
      <c r="I37" s="1161"/>
      <c r="J37" s="1162"/>
      <c r="K37" s="294">
        <v>352469</v>
      </c>
      <c r="L37" s="294">
        <v>277</v>
      </c>
      <c r="M37" s="295">
        <v>1142</v>
      </c>
      <c r="N37" s="296">
        <v>-75.7</v>
      </c>
    </row>
    <row r="38" spans="1:16" ht="27" customHeight="1">
      <c r="A38" s="248"/>
      <c r="B38" s="244"/>
      <c r="C38" s="244"/>
      <c r="D38" s="244"/>
      <c r="E38" s="244"/>
      <c r="F38" s="244"/>
      <c r="G38" s="1163" t="s">
        <v>501</v>
      </c>
      <c r="H38" s="1164"/>
      <c r="I38" s="1164"/>
      <c r="J38" s="1165"/>
      <c r="K38" s="297" t="s">
        <v>480</v>
      </c>
      <c r="L38" s="297" t="s">
        <v>480</v>
      </c>
      <c r="M38" s="298">
        <v>6</v>
      </c>
      <c r="N38" s="299" t="s">
        <v>480</v>
      </c>
      <c r="O38" s="293"/>
    </row>
    <row r="39" spans="1:16" ht="13.2">
      <c r="A39" s="248"/>
      <c r="B39" s="244"/>
      <c r="C39" s="244"/>
      <c r="D39" s="244"/>
      <c r="E39" s="244"/>
      <c r="F39" s="244"/>
      <c r="G39" s="1163" t="s">
        <v>502</v>
      </c>
      <c r="H39" s="1164"/>
      <c r="I39" s="1164"/>
      <c r="J39" s="1165"/>
      <c r="K39" s="300">
        <v>-11917318</v>
      </c>
      <c r="L39" s="300">
        <v>-9380</v>
      </c>
      <c r="M39" s="301">
        <v>-16991</v>
      </c>
      <c r="N39" s="302">
        <v>-44.8</v>
      </c>
      <c r="O39" s="293"/>
    </row>
    <row r="40" spans="1:16" ht="27" customHeight="1">
      <c r="A40" s="248"/>
      <c r="B40" s="244"/>
      <c r="C40" s="244"/>
      <c r="D40" s="244"/>
      <c r="E40" s="244"/>
      <c r="F40" s="244"/>
      <c r="G40" s="1160" t="s">
        <v>503</v>
      </c>
      <c r="H40" s="1161"/>
      <c r="I40" s="1161"/>
      <c r="J40" s="1162"/>
      <c r="K40" s="300">
        <v>-28498560</v>
      </c>
      <c r="L40" s="300">
        <v>-22431</v>
      </c>
      <c r="M40" s="301">
        <v>-34589</v>
      </c>
      <c r="N40" s="302">
        <v>-35.1</v>
      </c>
      <c r="O40" s="293"/>
    </row>
    <row r="41" spans="1:16" ht="13.2">
      <c r="A41" s="248"/>
      <c r="B41" s="244"/>
      <c r="C41" s="244"/>
      <c r="D41" s="244"/>
      <c r="E41" s="244"/>
      <c r="F41" s="244"/>
      <c r="G41" s="1166" t="s">
        <v>279</v>
      </c>
      <c r="H41" s="1167"/>
      <c r="I41" s="1167"/>
      <c r="J41" s="1168"/>
      <c r="K41" s="294">
        <v>11090810</v>
      </c>
      <c r="L41" s="300">
        <v>8730</v>
      </c>
      <c r="M41" s="301">
        <v>20717</v>
      </c>
      <c r="N41" s="302">
        <v>-57.9</v>
      </c>
      <c r="O41" s="293"/>
    </row>
    <row r="42" spans="1:16" ht="13.2">
      <c r="A42" s="248"/>
      <c r="B42" s="244"/>
      <c r="C42" s="244"/>
      <c r="D42" s="244"/>
      <c r="E42" s="244"/>
      <c r="F42" s="244"/>
      <c r="G42" s="303" t="s">
        <v>504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ht="13.2">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3.2">
      <c r="A50" s="248"/>
      <c r="B50" s="244"/>
      <c r="C50" s="244"/>
      <c r="D50" s="244"/>
      <c r="E50" s="244"/>
      <c r="F50" s="244"/>
      <c r="G50" s="312"/>
      <c r="H50" s="313"/>
      <c r="I50" s="1156"/>
      <c r="J50" s="314" t="s">
        <v>508</v>
      </c>
      <c r="K50" s="315" t="s">
        <v>509</v>
      </c>
      <c r="L50" s="316" t="s">
        <v>510</v>
      </c>
      <c r="M50" s="317" t="s">
        <v>511</v>
      </c>
      <c r="N50" s="318" t="s">
        <v>512</v>
      </c>
    </row>
    <row r="51" spans="1:14" ht="13.2">
      <c r="A51" s="248"/>
      <c r="B51" s="244"/>
      <c r="C51" s="244"/>
      <c r="D51" s="244"/>
      <c r="E51" s="244"/>
      <c r="F51" s="244"/>
      <c r="G51" s="310" t="s">
        <v>513</v>
      </c>
      <c r="H51" s="311"/>
      <c r="I51" s="319">
        <v>75294255</v>
      </c>
      <c r="J51" s="320">
        <v>61517</v>
      </c>
      <c r="K51" s="321">
        <v>5</v>
      </c>
      <c r="L51" s="322">
        <v>48794</v>
      </c>
      <c r="M51" s="323">
        <v>-6.8</v>
      </c>
      <c r="N51" s="324">
        <v>11.8</v>
      </c>
    </row>
    <row r="52" spans="1:14" ht="13.2">
      <c r="A52" s="248"/>
      <c r="B52" s="244"/>
      <c r="C52" s="244"/>
      <c r="D52" s="244"/>
      <c r="E52" s="244"/>
      <c r="F52" s="244"/>
      <c r="G52" s="325"/>
      <c r="H52" s="326" t="s">
        <v>514</v>
      </c>
      <c r="I52" s="327">
        <v>51733056</v>
      </c>
      <c r="J52" s="328">
        <v>42267</v>
      </c>
      <c r="K52" s="329">
        <v>4.3</v>
      </c>
      <c r="L52" s="330">
        <v>25698</v>
      </c>
      <c r="M52" s="331">
        <v>-14.2</v>
      </c>
      <c r="N52" s="332">
        <v>18.5</v>
      </c>
    </row>
    <row r="53" spans="1:14" ht="13.2">
      <c r="A53" s="248"/>
      <c r="B53" s="244"/>
      <c r="C53" s="244"/>
      <c r="D53" s="244"/>
      <c r="E53" s="244"/>
      <c r="F53" s="244"/>
      <c r="G53" s="310" t="s">
        <v>515</v>
      </c>
      <c r="H53" s="311"/>
      <c r="I53" s="319">
        <v>68884087</v>
      </c>
      <c r="J53" s="320">
        <v>55276</v>
      </c>
      <c r="K53" s="321">
        <v>-10.1</v>
      </c>
      <c r="L53" s="322">
        <v>47129</v>
      </c>
      <c r="M53" s="323">
        <v>-3.4</v>
      </c>
      <c r="N53" s="324">
        <v>-6.7</v>
      </c>
    </row>
    <row r="54" spans="1:14" ht="13.2">
      <c r="A54" s="248"/>
      <c r="B54" s="244"/>
      <c r="C54" s="244"/>
      <c r="D54" s="244"/>
      <c r="E54" s="244"/>
      <c r="F54" s="244"/>
      <c r="G54" s="325"/>
      <c r="H54" s="326" t="s">
        <v>514</v>
      </c>
      <c r="I54" s="327">
        <v>46717972</v>
      </c>
      <c r="J54" s="328">
        <v>37489</v>
      </c>
      <c r="K54" s="329">
        <v>-11.3</v>
      </c>
      <c r="L54" s="330">
        <v>23069</v>
      </c>
      <c r="M54" s="331">
        <v>-10.199999999999999</v>
      </c>
      <c r="N54" s="332">
        <v>-1.1000000000000001</v>
      </c>
    </row>
    <row r="55" spans="1:14" ht="13.2">
      <c r="A55" s="248"/>
      <c r="B55" s="244"/>
      <c r="C55" s="244"/>
      <c r="D55" s="244"/>
      <c r="E55" s="244"/>
      <c r="F55" s="244"/>
      <c r="G55" s="310" t="s">
        <v>516</v>
      </c>
      <c r="H55" s="311"/>
      <c r="I55" s="319">
        <v>64369944</v>
      </c>
      <c r="J55" s="320">
        <v>51349</v>
      </c>
      <c r="K55" s="321">
        <v>-7.1</v>
      </c>
      <c r="L55" s="322">
        <v>50848</v>
      </c>
      <c r="M55" s="323">
        <v>7.9</v>
      </c>
      <c r="N55" s="324">
        <v>-15</v>
      </c>
    </row>
    <row r="56" spans="1:14" ht="13.2">
      <c r="A56" s="248"/>
      <c r="B56" s="244"/>
      <c r="C56" s="244"/>
      <c r="D56" s="244"/>
      <c r="E56" s="244"/>
      <c r="F56" s="244"/>
      <c r="G56" s="325"/>
      <c r="H56" s="326" t="s">
        <v>514</v>
      </c>
      <c r="I56" s="327">
        <v>32978017</v>
      </c>
      <c r="J56" s="328">
        <v>26307</v>
      </c>
      <c r="K56" s="329">
        <v>-29.8</v>
      </c>
      <c r="L56" s="330">
        <v>22583</v>
      </c>
      <c r="M56" s="331">
        <v>-2.1</v>
      </c>
      <c r="N56" s="332">
        <v>-27.7</v>
      </c>
    </row>
    <row r="57" spans="1:14" ht="13.2">
      <c r="A57" s="248"/>
      <c r="B57" s="244"/>
      <c r="C57" s="244"/>
      <c r="D57" s="244"/>
      <c r="E57" s="244"/>
      <c r="F57" s="244"/>
      <c r="G57" s="310" t="s">
        <v>517</v>
      </c>
      <c r="H57" s="311"/>
      <c r="I57" s="319">
        <v>73100297</v>
      </c>
      <c r="J57" s="320">
        <v>57976</v>
      </c>
      <c r="K57" s="321">
        <v>12.9</v>
      </c>
      <c r="L57" s="322">
        <v>53572</v>
      </c>
      <c r="M57" s="323">
        <v>5.4</v>
      </c>
      <c r="N57" s="324">
        <v>7.5</v>
      </c>
    </row>
    <row r="58" spans="1:14" ht="13.2">
      <c r="A58" s="248"/>
      <c r="B58" s="244"/>
      <c r="C58" s="244"/>
      <c r="D58" s="244"/>
      <c r="E58" s="244"/>
      <c r="F58" s="244"/>
      <c r="G58" s="325"/>
      <c r="H58" s="326" t="s">
        <v>514</v>
      </c>
      <c r="I58" s="327">
        <v>34941377</v>
      </c>
      <c r="J58" s="328">
        <v>27712</v>
      </c>
      <c r="K58" s="329">
        <v>5.3</v>
      </c>
      <c r="L58" s="330">
        <v>25259</v>
      </c>
      <c r="M58" s="331">
        <v>11.8</v>
      </c>
      <c r="N58" s="332">
        <v>-6.5</v>
      </c>
    </row>
    <row r="59" spans="1:14" ht="13.2">
      <c r="A59" s="248"/>
      <c r="B59" s="244"/>
      <c r="C59" s="244"/>
      <c r="D59" s="244"/>
      <c r="E59" s="244"/>
      <c r="F59" s="244"/>
      <c r="G59" s="310" t="s">
        <v>518</v>
      </c>
      <c r="H59" s="311"/>
      <c r="I59" s="319">
        <v>64463925</v>
      </c>
      <c r="J59" s="320">
        <v>50740</v>
      </c>
      <c r="K59" s="321">
        <v>-12.5</v>
      </c>
      <c r="L59" s="322">
        <v>51898</v>
      </c>
      <c r="M59" s="323">
        <v>-3.1</v>
      </c>
      <c r="N59" s="324">
        <v>-9.4</v>
      </c>
    </row>
    <row r="60" spans="1:14" ht="13.2">
      <c r="A60" s="248"/>
      <c r="B60" s="244"/>
      <c r="C60" s="244"/>
      <c r="D60" s="244"/>
      <c r="E60" s="244"/>
      <c r="F60" s="244"/>
      <c r="G60" s="325"/>
      <c r="H60" s="326" t="s">
        <v>514</v>
      </c>
      <c r="I60" s="333">
        <v>39083241</v>
      </c>
      <c r="J60" s="328">
        <v>30763</v>
      </c>
      <c r="K60" s="329">
        <v>11</v>
      </c>
      <c r="L60" s="330">
        <v>25986</v>
      </c>
      <c r="M60" s="331">
        <v>2.9</v>
      </c>
      <c r="N60" s="332">
        <v>8.1</v>
      </c>
    </row>
    <row r="61" spans="1:14" ht="13.2">
      <c r="A61" s="248"/>
      <c r="B61" s="244"/>
      <c r="C61" s="244"/>
      <c r="D61" s="244"/>
      <c r="E61" s="244"/>
      <c r="F61" s="244"/>
      <c r="G61" s="310" t="s">
        <v>519</v>
      </c>
      <c r="H61" s="334"/>
      <c r="I61" s="335">
        <v>69222502</v>
      </c>
      <c r="J61" s="336">
        <v>55372</v>
      </c>
      <c r="K61" s="337">
        <v>-2.4</v>
      </c>
      <c r="L61" s="338">
        <v>50448</v>
      </c>
      <c r="M61" s="339">
        <v>0</v>
      </c>
      <c r="N61" s="324">
        <v>-2.4</v>
      </c>
    </row>
    <row r="62" spans="1:14" ht="13.2">
      <c r="A62" s="248"/>
      <c r="B62" s="244"/>
      <c r="C62" s="244"/>
      <c r="D62" s="244"/>
      <c r="E62" s="244"/>
      <c r="F62" s="244"/>
      <c r="G62" s="325"/>
      <c r="H62" s="326" t="s">
        <v>514</v>
      </c>
      <c r="I62" s="327">
        <v>41090733</v>
      </c>
      <c r="J62" s="328">
        <v>32908</v>
      </c>
      <c r="K62" s="329">
        <v>-4.0999999999999996</v>
      </c>
      <c r="L62" s="330">
        <v>24519</v>
      </c>
      <c r="M62" s="331">
        <v>-2.4</v>
      </c>
      <c r="N62" s="332">
        <v>-1.7</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t27VYlLbaL1g4ww95M8mjy/r886lIAcvEAozop3U7OT4vgTO/A+QT1UVChjMCpAdnOHk6SydxGPf+qzdw3UJcg==" saltValue="lP/0eZpEr/2UlQJcE/tsTg=="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6.02</v>
      </c>
      <c r="G47" s="12">
        <v>5.99</v>
      </c>
      <c r="H47" s="12">
        <v>7.61</v>
      </c>
      <c r="I47" s="12">
        <v>7.61</v>
      </c>
      <c r="J47" s="13">
        <v>7.57</v>
      </c>
    </row>
    <row r="48" spans="2:10" ht="57.75" customHeight="1">
      <c r="B48" s="14"/>
      <c r="C48" s="1171" t="s">
        <v>4</v>
      </c>
      <c r="D48" s="1171"/>
      <c r="E48" s="1172"/>
      <c r="F48" s="15">
        <v>2.64</v>
      </c>
      <c r="G48" s="16">
        <v>1.8</v>
      </c>
      <c r="H48" s="16">
        <v>2.44</v>
      </c>
      <c r="I48" s="16">
        <v>2.34</v>
      </c>
      <c r="J48" s="17">
        <v>1.98</v>
      </c>
    </row>
    <row r="49" spans="2:10" ht="57.75" customHeight="1" thickBot="1">
      <c r="B49" s="18"/>
      <c r="C49" s="1173" t="s">
        <v>5</v>
      </c>
      <c r="D49" s="1173"/>
      <c r="E49" s="1174"/>
      <c r="F49" s="19">
        <v>0.79</v>
      </c>
      <c r="G49" s="20" t="s">
        <v>526</v>
      </c>
      <c r="H49" s="20">
        <v>2.63</v>
      </c>
      <c r="I49" s="20">
        <v>0.13</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2017-03-07T05:23:29Z</cp:lastPrinted>
  <dcterms:created xsi:type="dcterms:W3CDTF">2017-02-15T16:58:22Z</dcterms:created>
  <dcterms:modified xsi:type="dcterms:W3CDTF">2017-05-12T07:28:38Z</dcterms:modified>
  <cp:category/>
</cp:coreProperties>
</file>