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91000選挙管理委員会事務局\0091005選挙課\6.事務局共通\1.事務局共通全般\6.ホームページ\②選挙結果\HP・R3市長\"/>
    </mc:Choice>
  </mc:AlternateContent>
  <bookViews>
    <workbookView xWindow="7665" yWindow="30" windowWidth="7650" windowHeight="6360" activeTab="1"/>
  </bookViews>
  <sheets>
    <sheet name="前回比" sheetId="5" r:id="rId1"/>
    <sheet name="市長(西～桜)" sheetId="13" r:id="rId2"/>
    <sheet name="市長(浦和～岩槻)" sheetId="18" r:id="rId3"/>
    <sheet name="集合型期日前" sheetId="17" r:id="rId4"/>
  </sheets>
  <definedNames>
    <definedName name="_xlnm.Print_Area" localSheetId="3">集合型期日前!$A$1:$Z$20</definedName>
  </definedNames>
  <calcPr calcId="162913"/>
  <customWorkbookViews>
    <customWorkbookView name="さいたま市 - 個人用ビュー" guid="{C5D30705-2D0D-441C-8408-F53339654303}" mergeInterval="0" personalView="1" maximized="1" windowWidth="1349" windowHeight="502" activeSheetId="1"/>
    <customWorkbookView name="a0007172 - 個人用ビュー" guid="{D8E40417-D02E-467E-9032-3CCB0C7F257F}" mergeInterval="0" personalView="1" maximized="1" windowWidth="1396" windowHeight="830" activeSheetId="4"/>
    <customWorkbookView name="a0005115 - 個人用ビュー" guid="{2CD53FF6-6700-4CAE-BB30-0C1D74AA0025}" mergeInterval="0" personalView="1" maximized="1" windowWidth="1396" windowHeight="857" activeSheetId="1"/>
  </customWorkbookViews>
</workbook>
</file>

<file path=xl/calcChain.xml><?xml version="1.0" encoding="utf-8"?>
<calcChain xmlns="http://schemas.openxmlformats.org/spreadsheetml/2006/main">
  <c r="A6" i="13" l="1"/>
  <c r="A28" i="13" s="1"/>
  <c r="A7" i="13"/>
  <c r="A29" i="13" s="1"/>
  <c r="A9" i="13" l="1"/>
  <c r="A31" i="13" s="1"/>
  <c r="A8" i="13"/>
  <c r="A30" i="13" s="1"/>
  <c r="A6" i="18"/>
  <c r="C29" i="18"/>
  <c r="D29" i="18"/>
  <c r="M29" i="18" s="1"/>
  <c r="C30" i="18"/>
  <c r="L30" i="18" s="1"/>
  <c r="D30" i="18"/>
  <c r="M30" i="18" s="1"/>
  <c r="C31" i="18"/>
  <c r="D31" i="18"/>
  <c r="M31" i="18" s="1"/>
  <c r="D28" i="18"/>
  <c r="C28" i="18"/>
  <c r="L28" i="18" s="1"/>
  <c r="AA7" i="18"/>
  <c r="AB7" i="18"/>
  <c r="AK7" i="18" s="1"/>
  <c r="AA8" i="18"/>
  <c r="AJ8" i="18" s="1"/>
  <c r="AB8" i="18"/>
  <c r="AK8" i="18" s="1"/>
  <c r="AA9" i="18"/>
  <c r="AB9" i="18"/>
  <c r="AK9" i="18" s="1"/>
  <c r="AB6" i="18"/>
  <c r="AK6" i="18" s="1"/>
  <c r="AA6" i="18"/>
  <c r="O7" i="18"/>
  <c r="X7" i="18" s="1"/>
  <c r="P7" i="18"/>
  <c r="Y7" i="18" s="1"/>
  <c r="O8" i="18"/>
  <c r="X8" i="18" s="1"/>
  <c r="P8" i="18"/>
  <c r="Y8" i="18" s="1"/>
  <c r="O9" i="18"/>
  <c r="X9" i="18" s="1"/>
  <c r="P9" i="18"/>
  <c r="Y9" i="18" s="1"/>
  <c r="P6" i="18"/>
  <c r="Y6" i="18" s="1"/>
  <c r="O6" i="18"/>
  <c r="X6" i="18" s="1"/>
  <c r="C7" i="18"/>
  <c r="L7" i="18" s="1"/>
  <c r="D7" i="18"/>
  <c r="M7" i="18" s="1"/>
  <c r="C8" i="18"/>
  <c r="L8" i="18" s="1"/>
  <c r="D8" i="18"/>
  <c r="M8" i="18" s="1"/>
  <c r="C9" i="18"/>
  <c r="L9" i="18" s="1"/>
  <c r="D9" i="18"/>
  <c r="M9" i="18" s="1"/>
  <c r="D6" i="18"/>
  <c r="M6" i="18" s="1"/>
  <c r="C6" i="18"/>
  <c r="AB28" i="13"/>
  <c r="AK28" i="13" s="1"/>
  <c r="AA29" i="13"/>
  <c r="AJ29" i="13" s="1"/>
  <c r="AB29" i="13"/>
  <c r="AK29" i="13" s="1"/>
  <c r="AA30" i="13"/>
  <c r="AJ30" i="13" s="1"/>
  <c r="AB30" i="13"/>
  <c r="AK30" i="13" s="1"/>
  <c r="AA31" i="13"/>
  <c r="AJ31" i="13" s="1"/>
  <c r="AB31" i="13"/>
  <c r="AK31" i="13" s="1"/>
  <c r="AA28" i="13"/>
  <c r="AJ28" i="13" s="1"/>
  <c r="O29" i="13"/>
  <c r="X29" i="13" s="1"/>
  <c r="P29" i="13"/>
  <c r="Y29" i="13" s="1"/>
  <c r="O30" i="13"/>
  <c r="X30" i="13" s="1"/>
  <c r="P30" i="13"/>
  <c r="Y30" i="13" s="1"/>
  <c r="O31" i="13"/>
  <c r="X31" i="13" s="1"/>
  <c r="P31" i="13"/>
  <c r="Y31" i="13" s="1"/>
  <c r="P28" i="13"/>
  <c r="Y28" i="13" s="1"/>
  <c r="O28" i="13"/>
  <c r="X28" i="13" s="1"/>
  <c r="C29" i="13"/>
  <c r="L29" i="13" s="1"/>
  <c r="D29" i="13"/>
  <c r="M29" i="13" s="1"/>
  <c r="C30" i="13"/>
  <c r="L30" i="13" s="1"/>
  <c r="D30" i="13"/>
  <c r="C31" i="13"/>
  <c r="L31" i="13" s="1"/>
  <c r="D31" i="13"/>
  <c r="M31" i="13" s="1"/>
  <c r="D28" i="13"/>
  <c r="C28" i="13"/>
  <c r="AA7" i="13"/>
  <c r="AJ7" i="13" s="1"/>
  <c r="AB7" i="13"/>
  <c r="AK7" i="13" s="1"/>
  <c r="AA8" i="13"/>
  <c r="AJ8" i="13" s="1"/>
  <c r="AB8" i="13"/>
  <c r="AK8" i="13" s="1"/>
  <c r="AA9" i="13"/>
  <c r="AJ9" i="13" s="1"/>
  <c r="AB9" i="13"/>
  <c r="AK9" i="13" s="1"/>
  <c r="AB6" i="13"/>
  <c r="AA6" i="13"/>
  <c r="AJ6" i="13" s="1"/>
  <c r="P6" i="13"/>
  <c r="Y6" i="13" s="1"/>
  <c r="P7" i="13"/>
  <c r="Y7" i="13" s="1"/>
  <c r="P8" i="13"/>
  <c r="Y8" i="13" s="1"/>
  <c r="P9" i="13"/>
  <c r="Y9" i="13" s="1"/>
  <c r="O7" i="13"/>
  <c r="X7" i="13" s="1"/>
  <c r="O8" i="13"/>
  <c r="X8" i="13" s="1"/>
  <c r="O9" i="13"/>
  <c r="X9" i="13" s="1"/>
  <c r="O6" i="13"/>
  <c r="X6" i="13" s="1"/>
  <c r="C7" i="13"/>
  <c r="D7" i="13"/>
  <c r="M7" i="13" s="1"/>
  <c r="C8" i="13"/>
  <c r="L8" i="13" s="1"/>
  <c r="D8" i="13"/>
  <c r="M8" i="13" s="1"/>
  <c r="C9" i="13"/>
  <c r="L9" i="13" s="1"/>
  <c r="D9" i="13"/>
  <c r="M9" i="13" s="1"/>
  <c r="D6" i="13"/>
  <c r="C6" i="13"/>
  <c r="L6" i="13" s="1"/>
  <c r="A28" i="18" l="1"/>
  <c r="Y28" i="18"/>
  <c r="A7" i="18"/>
  <c r="E6" i="18"/>
  <c r="N6" i="18" s="1"/>
  <c r="E28" i="13"/>
  <c r="N28" i="13" s="1"/>
  <c r="E31" i="18"/>
  <c r="N31" i="18" s="1"/>
  <c r="E29" i="18"/>
  <c r="N29" i="18" s="1"/>
  <c r="E28" i="18"/>
  <c r="AC9" i="18"/>
  <c r="AL9" i="18" s="1"/>
  <c r="AC7" i="18"/>
  <c r="AL7" i="18" s="1"/>
  <c r="AJ7" i="18"/>
  <c r="Q8" i="18"/>
  <c r="Z8" i="18" s="1"/>
  <c r="Q28" i="13"/>
  <c r="Z28" i="13" s="1"/>
  <c r="M28" i="13"/>
  <c r="AC6" i="13"/>
  <c r="AL6" i="13" s="1"/>
  <c r="AK6" i="13"/>
  <c r="A8" i="18"/>
  <c r="L29" i="18"/>
  <c r="M28" i="18"/>
  <c r="L31" i="18"/>
  <c r="AJ6" i="18"/>
  <c r="AC6" i="18"/>
  <c r="AJ9" i="18"/>
  <c r="AC28" i="13"/>
  <c r="AL28" i="13" s="1"/>
  <c r="L6" i="18"/>
  <c r="Q6" i="18"/>
  <c r="Z6" i="18" s="1"/>
  <c r="L28" i="13"/>
  <c r="E30" i="13"/>
  <c r="N30" i="13" s="1"/>
  <c r="M30" i="13"/>
  <c r="Q6" i="13"/>
  <c r="Z6" i="13" s="1"/>
  <c r="E8" i="13"/>
  <c r="N8" i="13" s="1"/>
  <c r="E7" i="13"/>
  <c r="L7" i="13"/>
  <c r="E6" i="13"/>
  <c r="M6" i="13"/>
  <c r="E9" i="13"/>
  <c r="N9" i="13" s="1"/>
  <c r="E30" i="18"/>
  <c r="N30" i="18" s="1"/>
  <c r="AC8" i="18"/>
  <c r="AL8" i="18" s="1"/>
  <c r="E9" i="18"/>
  <c r="N9" i="18" s="1"/>
  <c r="E7" i="18"/>
  <c r="Q7" i="18"/>
  <c r="E8" i="18"/>
  <c r="N8" i="18" s="1"/>
  <c r="Q9" i="18"/>
  <c r="Z9" i="18" s="1"/>
  <c r="E29" i="13"/>
  <c r="E31" i="13"/>
  <c r="N31" i="13" s="1"/>
  <c r="A30" i="18" l="1"/>
  <c r="Y30" i="18"/>
  <c r="A29" i="18"/>
  <c r="Y29" i="18"/>
  <c r="N28" i="18"/>
  <c r="N7" i="13"/>
  <c r="AB29" i="18"/>
  <c r="AK29" i="18" s="1"/>
  <c r="AA30" i="18"/>
  <c r="AJ30" i="18" s="1"/>
  <c r="AA28" i="18"/>
  <c r="AJ28" i="18" s="1"/>
  <c r="AB30" i="18"/>
  <c r="AK30" i="18" s="1"/>
  <c r="AA31" i="18"/>
  <c r="AJ31" i="18" s="1"/>
  <c r="AA29" i="18"/>
  <c r="AB31" i="18"/>
  <c r="AK31" i="18" s="1"/>
  <c r="AB28" i="18"/>
  <c r="A9" i="18"/>
  <c r="AL6" i="18"/>
  <c r="N6" i="13"/>
  <c r="N7" i="18"/>
  <c r="Z7" i="18"/>
  <c r="N29" i="13"/>
  <c r="AC8" i="13"/>
  <c r="AL8" i="13" s="1"/>
  <c r="AC9" i="13"/>
  <c r="AL9" i="13" s="1"/>
  <c r="AC30" i="13"/>
  <c r="AL30" i="13" s="1"/>
  <c r="Q31" i="13"/>
  <c r="Z31" i="13" s="1"/>
  <c r="Q8" i="13"/>
  <c r="Z8" i="13" s="1"/>
  <c r="Q9" i="13"/>
  <c r="Z9" i="13" s="1"/>
  <c r="AC29" i="13"/>
  <c r="Q30" i="13"/>
  <c r="Z30" i="13" s="1"/>
  <c r="Q7" i="13"/>
  <c r="AC31" i="13"/>
  <c r="AL31" i="13" s="1"/>
  <c r="AC7" i="13"/>
  <c r="Q29" i="13"/>
  <c r="A31" i="18" l="1"/>
  <c r="Y31" i="18"/>
  <c r="AC28" i="18"/>
  <c r="AL28" i="18" s="1"/>
  <c r="AC30" i="18"/>
  <c r="AL30" i="18" s="1"/>
  <c r="AK28" i="18"/>
  <c r="AC29" i="18"/>
  <c r="AL29" i="18" s="1"/>
  <c r="AC31" i="18"/>
  <c r="AL31" i="18" s="1"/>
  <c r="AJ29" i="18"/>
  <c r="Z29" i="13"/>
  <c r="Z7" i="13"/>
  <c r="AL29" i="13"/>
  <c r="AL7" i="13"/>
</calcChain>
</file>

<file path=xl/sharedStrings.xml><?xml version="1.0" encoding="utf-8"?>
<sst xmlns="http://schemas.openxmlformats.org/spreadsheetml/2006/main" count="360" uniqueCount="68">
  <si>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</si>
  <si>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</si>
  <si>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</si>
  <si>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</si>
  <si>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土</t>
  </si>
  <si>
    <t>火</t>
  </si>
  <si>
    <t>水</t>
  </si>
  <si>
    <t>木</t>
  </si>
  <si>
    <t>金</t>
  </si>
  <si>
    <t>区役所</t>
    <rPh sb="0" eb="3">
      <t>クヤクショ</t>
    </rPh>
    <phoneticPr fontId="1"/>
  </si>
  <si>
    <t>西区</t>
    <rPh sb="0" eb="1">
      <t>ニシ</t>
    </rPh>
    <rPh sb="1" eb="2">
      <t>ク</t>
    </rPh>
    <phoneticPr fontId="1"/>
  </si>
  <si>
    <t>北区</t>
    <rPh sb="0" eb="1">
      <t>キタ</t>
    </rPh>
    <rPh sb="1" eb="2">
      <t>ク</t>
    </rPh>
    <phoneticPr fontId="1"/>
  </si>
  <si>
    <t>産業振興会館</t>
    <rPh sb="0" eb="2">
      <t>サンギョウ</t>
    </rPh>
    <rPh sb="2" eb="4">
      <t>シンコウ</t>
    </rPh>
    <rPh sb="4" eb="6">
      <t>カイカン</t>
    </rPh>
    <phoneticPr fontId="1"/>
  </si>
  <si>
    <t>大宮区</t>
    <rPh sb="0" eb="2">
      <t>オオミヤ</t>
    </rPh>
    <rPh sb="2" eb="3">
      <t>ク</t>
    </rPh>
    <phoneticPr fontId="1"/>
  </si>
  <si>
    <t>JACK大宮</t>
    <rPh sb="4" eb="6">
      <t>オオミヤ</t>
    </rPh>
    <phoneticPr fontId="1"/>
  </si>
  <si>
    <t>見沼区</t>
    <rPh sb="0" eb="2">
      <t>ミヌマ</t>
    </rPh>
    <rPh sb="2" eb="3">
      <t>ク</t>
    </rPh>
    <phoneticPr fontId="1"/>
  </si>
  <si>
    <t>中央区</t>
    <rPh sb="0" eb="2">
      <t>チュウオウ</t>
    </rPh>
    <rPh sb="2" eb="3">
      <t>ク</t>
    </rPh>
    <phoneticPr fontId="1"/>
  </si>
  <si>
    <t>桜区</t>
    <rPh sb="0" eb="1">
      <t>サクラ</t>
    </rPh>
    <rPh sb="1" eb="2">
      <t>ク</t>
    </rPh>
    <phoneticPr fontId="1"/>
  </si>
  <si>
    <t>浦和区</t>
    <rPh sb="0" eb="2">
      <t>ウラワ</t>
    </rPh>
    <rPh sb="2" eb="3">
      <t>ク</t>
    </rPh>
    <phoneticPr fontId="1"/>
  </si>
  <si>
    <t>南区</t>
    <rPh sb="0" eb="1">
      <t>ミナミ</t>
    </rPh>
    <rPh sb="1" eb="2">
      <t>ク</t>
    </rPh>
    <phoneticPr fontId="1"/>
  </si>
  <si>
    <t>緑区</t>
    <rPh sb="0" eb="1">
      <t>ミドリ</t>
    </rPh>
    <rPh sb="1" eb="2">
      <t>ク</t>
    </rPh>
    <phoneticPr fontId="1"/>
  </si>
  <si>
    <t>岩槻区</t>
    <rPh sb="0" eb="2">
      <t>イワツキ</t>
    </rPh>
    <rPh sb="2" eb="3">
      <t>ク</t>
    </rPh>
    <phoneticPr fontId="1"/>
  </si>
  <si>
    <t>さいたま市</t>
    <rPh sb="4" eb="5">
      <t>シ</t>
    </rPh>
    <phoneticPr fontId="1"/>
  </si>
  <si>
    <t>投票日</t>
    <rPh sb="0" eb="2">
      <t>トウヒョウ</t>
    </rPh>
    <rPh sb="2" eb="3">
      <t>ビ</t>
    </rPh>
    <phoneticPr fontId="1"/>
  </si>
  <si>
    <t>金</t>
    <phoneticPr fontId="1"/>
  </si>
  <si>
    <t>日</t>
  </si>
  <si>
    <t>月</t>
  </si>
  <si>
    <t>区総計</t>
    <rPh sb="0" eb="1">
      <t>ク</t>
    </rPh>
    <rPh sb="1" eb="3">
      <t>ソウケイ</t>
    </rPh>
    <phoneticPr fontId="1"/>
  </si>
  <si>
    <t>区総計</t>
    <rPh sb="0" eb="1">
      <t>ク</t>
    </rPh>
    <rPh sb="1" eb="2">
      <t>ソウ</t>
    </rPh>
    <rPh sb="2" eb="3">
      <t>ケイ</t>
    </rPh>
    <phoneticPr fontId="1"/>
  </si>
  <si>
    <t>金</t>
    <phoneticPr fontId="1"/>
  </si>
  <si>
    <t>片柳公民館</t>
    <rPh sb="0" eb="2">
      <t>カタヤナギ</t>
    </rPh>
    <rPh sb="2" eb="5">
      <t>コウミンカン</t>
    </rPh>
    <phoneticPr fontId="1"/>
  </si>
  <si>
    <t>投票日</t>
    <rPh sb="0" eb="3">
      <t>トウヒョウビ</t>
    </rPh>
    <phoneticPr fontId="1"/>
  </si>
  <si>
    <t>累計
(A)</t>
    <rPh sb="0" eb="2">
      <t>ルイケイ</t>
    </rPh>
    <phoneticPr fontId="1"/>
  </si>
  <si>
    <t>累計
(B)</t>
    <rPh sb="0" eb="2">
      <t>ルイケイ</t>
    </rPh>
    <phoneticPr fontId="1"/>
  </si>
  <si>
    <t>合　計</t>
    <rPh sb="0" eb="1">
      <t>ゴウ</t>
    </rPh>
    <rPh sb="2" eb="3">
      <t>ケイ</t>
    </rPh>
    <phoneticPr fontId="1"/>
  </si>
  <si>
    <t>(B)-(A)=C</t>
    <phoneticPr fontId="1"/>
  </si>
  <si>
    <r>
      <t xml:space="preserve">前回
</t>
    </r>
    <r>
      <rPr>
        <sz val="9"/>
        <rFont val="ＭＳ Ｐゴシック"/>
        <family val="3"/>
        <charset val="128"/>
      </rPr>
      <t>増減比(B/A)</t>
    </r>
    <rPh sb="0" eb="2">
      <t>ゼンカイ</t>
    </rPh>
    <rPh sb="3" eb="5">
      <t>ゾウゲン</t>
    </rPh>
    <rPh sb="5" eb="6">
      <t>ヒ</t>
    </rPh>
    <phoneticPr fontId="1"/>
  </si>
  <si>
    <t>木</t>
    <phoneticPr fontId="1"/>
  </si>
  <si>
    <t>イオンモール与野</t>
    <rPh sb="6" eb="8">
      <t>ヨノ</t>
    </rPh>
    <phoneticPr fontId="1"/>
  </si>
  <si>
    <t>浦和コミュニティセンター</t>
  </si>
  <si>
    <t>イオンモール浦和美園</t>
    <rPh sb="6" eb="10">
      <t>ウラワミソノ</t>
    </rPh>
    <phoneticPr fontId="1"/>
  </si>
  <si>
    <t>西区</t>
    <rPh sb="0" eb="2">
      <t>ニシク</t>
    </rPh>
    <phoneticPr fontId="1"/>
  </si>
  <si>
    <t>中央区</t>
    <rPh sb="0" eb="3">
      <t>チュウオウク</t>
    </rPh>
    <phoneticPr fontId="1"/>
  </si>
  <si>
    <t>南区</t>
    <rPh sb="0" eb="2">
      <t>ミナミク</t>
    </rPh>
    <phoneticPr fontId="1"/>
  </si>
  <si>
    <t>緑区</t>
    <rPh sb="0" eb="2">
      <t>ミドリク</t>
    </rPh>
    <phoneticPr fontId="1"/>
  </si>
  <si>
    <t>４区合計</t>
    <rPh sb="1" eb="2">
      <t>ク</t>
    </rPh>
    <rPh sb="2" eb="4">
      <t>ゴウケイ</t>
    </rPh>
    <phoneticPr fontId="1"/>
  </si>
  <si>
    <t>２区合計</t>
    <rPh sb="1" eb="2">
      <t>ク</t>
    </rPh>
    <rPh sb="2" eb="4">
      <t>ゴウケイ</t>
    </rPh>
    <phoneticPr fontId="1"/>
  </si>
  <si>
    <t>投票日</t>
    <phoneticPr fontId="1"/>
  </si>
  <si>
    <t>馬宮コミュニティセンター</t>
    <rPh sb="0" eb="2">
      <t>マミヤ</t>
    </rPh>
    <phoneticPr fontId="1"/>
  </si>
  <si>
    <t>西与野コミュニティホール</t>
    <rPh sb="0" eb="1">
      <t>ニシ</t>
    </rPh>
    <rPh sb="1" eb="3">
      <t>ヨノ</t>
    </rPh>
    <phoneticPr fontId="1"/>
  </si>
  <si>
    <t>土合支所</t>
    <rPh sb="0" eb="1">
      <t>ツチ</t>
    </rPh>
    <rPh sb="1" eb="2">
      <t>ゴウ</t>
    </rPh>
    <rPh sb="2" eb="4">
      <t>シショ</t>
    </rPh>
    <phoneticPr fontId="1"/>
  </si>
  <si>
    <t>市総計</t>
    <rPh sb="0" eb="1">
      <t>シ</t>
    </rPh>
    <rPh sb="1" eb="2">
      <t>ソウ</t>
    </rPh>
    <rPh sb="2" eb="3">
      <t>ケイ</t>
    </rPh>
    <phoneticPr fontId="1"/>
  </si>
  <si>
    <t>北浦和インフォメーションセンター</t>
    <rPh sb="0" eb="3">
      <t>キタウラワ</t>
    </rPh>
    <phoneticPr fontId="1"/>
  </si>
  <si>
    <t>浦和コミュニティセンター</t>
    <rPh sb="0" eb="2">
      <t>ウラワ</t>
    </rPh>
    <phoneticPr fontId="1"/>
  </si>
  <si>
    <t>南浦和駅市民の窓口</t>
    <rPh sb="0" eb="3">
      <t>ミナミウラワ</t>
    </rPh>
    <rPh sb="3" eb="4">
      <t>エキ</t>
    </rPh>
    <rPh sb="4" eb="6">
      <t>シミン</t>
    </rPh>
    <rPh sb="7" eb="9">
      <t>マドグチ</t>
    </rPh>
    <phoneticPr fontId="1"/>
  </si>
  <si>
    <t>三室公民館</t>
    <rPh sb="0" eb="2">
      <t>ミムロ</t>
    </rPh>
    <rPh sb="2" eb="5">
      <t>コウミンカン</t>
    </rPh>
    <phoneticPr fontId="1"/>
  </si>
  <si>
    <t>ふれあいプラザいわつき</t>
    <phoneticPr fontId="1"/>
  </si>
  <si>
    <t>臨時期日前投票所</t>
    <rPh sb="0" eb="2">
      <t>リンジ</t>
    </rPh>
    <rPh sb="2" eb="4">
      <t>キジツ</t>
    </rPh>
    <rPh sb="4" eb="5">
      <t>ゼン</t>
    </rPh>
    <rPh sb="5" eb="7">
      <t>トウヒョウ</t>
    </rPh>
    <rPh sb="7" eb="8">
      <t>ジョ</t>
    </rPh>
    <phoneticPr fontId="1"/>
  </si>
  <si>
    <t>増設臨時期日前投票所</t>
    <rPh sb="0" eb="2">
      <t>ゾウセツ</t>
    </rPh>
    <rPh sb="2" eb="4">
      <t>リンジ</t>
    </rPh>
    <rPh sb="4" eb="6">
      <t>キジツ</t>
    </rPh>
    <rPh sb="6" eb="7">
      <t>ゼン</t>
    </rPh>
    <rPh sb="7" eb="9">
      <t>トウヒョウ</t>
    </rPh>
    <rPh sb="9" eb="10">
      <t>ジョ</t>
    </rPh>
    <phoneticPr fontId="1"/>
  </si>
  <si>
    <t>期日前投票者数の前回比較</t>
    <rPh sb="0" eb="2">
      <t>キジツ</t>
    </rPh>
    <rPh sb="2" eb="3">
      <t>ゼン</t>
    </rPh>
    <rPh sb="3" eb="5">
      <t>トウヒョウ</t>
    </rPh>
    <rPh sb="5" eb="6">
      <t>シャ</t>
    </rPh>
    <rPh sb="6" eb="7">
      <t>スウ</t>
    </rPh>
    <rPh sb="8" eb="10">
      <t>ゼンカイ</t>
    </rPh>
    <rPh sb="10" eb="12">
      <t>ヒカク</t>
    </rPh>
    <phoneticPr fontId="1"/>
  </si>
  <si>
    <t>令和３年５月２３日執行　　さいたま市長選挙　　期日前投票集計表　１／２ページ</t>
    <rPh sb="0" eb="2">
      <t>レイワ</t>
    </rPh>
    <rPh sb="3" eb="4">
      <t>ネン</t>
    </rPh>
    <rPh sb="5" eb="6">
      <t>ガツ</t>
    </rPh>
    <rPh sb="8" eb="9">
      <t>ニチ</t>
    </rPh>
    <rPh sb="9" eb="11">
      <t>シッコウ</t>
    </rPh>
    <rPh sb="17" eb="18">
      <t>シ</t>
    </rPh>
    <rPh sb="18" eb="19">
      <t>チョウ</t>
    </rPh>
    <rPh sb="19" eb="21">
      <t>センキョ</t>
    </rPh>
    <rPh sb="23" eb="25">
      <t>キジツ</t>
    </rPh>
    <rPh sb="25" eb="26">
      <t>ゼン</t>
    </rPh>
    <rPh sb="26" eb="28">
      <t>トウヒョウ</t>
    </rPh>
    <rPh sb="28" eb="30">
      <t>シュウケイ</t>
    </rPh>
    <rPh sb="30" eb="31">
      <t>ヒョウ</t>
    </rPh>
    <phoneticPr fontId="1"/>
  </si>
  <si>
    <t>令和３年５月２３日執行　　さいたま市長選挙　　期日前投票集計表　２／２ページ</t>
    <rPh sb="0" eb="2">
      <t>レイワ</t>
    </rPh>
    <rPh sb="3" eb="4">
      <t>ネン</t>
    </rPh>
    <rPh sb="5" eb="6">
      <t>ガツ</t>
    </rPh>
    <rPh sb="8" eb="9">
      <t>ニチ</t>
    </rPh>
    <rPh sb="9" eb="11">
      <t>シッコウ</t>
    </rPh>
    <rPh sb="17" eb="18">
      <t>シ</t>
    </rPh>
    <rPh sb="18" eb="19">
      <t>チョウ</t>
    </rPh>
    <rPh sb="19" eb="21">
      <t>センキョ</t>
    </rPh>
    <rPh sb="23" eb="25">
      <t>キジツ</t>
    </rPh>
    <rPh sb="25" eb="26">
      <t>ゼン</t>
    </rPh>
    <rPh sb="26" eb="28">
      <t>トウヒョウ</t>
    </rPh>
    <rPh sb="28" eb="30">
      <t>シュウケイ</t>
    </rPh>
    <rPh sb="30" eb="31">
      <t>ヒョウ</t>
    </rPh>
    <phoneticPr fontId="1"/>
  </si>
  <si>
    <t>春岡公民館</t>
    <rPh sb="0" eb="2">
      <t>ハルオカ</t>
    </rPh>
    <rPh sb="2" eb="5">
      <t>コウミンカン</t>
    </rPh>
    <phoneticPr fontId="1"/>
  </si>
  <si>
    <t>宮原コミュニティセンター</t>
    <rPh sb="0" eb="2">
      <t>ミヤハラ</t>
    </rPh>
    <phoneticPr fontId="1"/>
  </si>
  <si>
    <t>令和３年５月２３日執行　さいたま市長選挙　集合型期日前投票所での投票者数</t>
    <rPh sb="0" eb="2">
      <t>レイワ</t>
    </rPh>
    <rPh sb="3" eb="4">
      <t>ネン</t>
    </rPh>
    <rPh sb="5" eb="6">
      <t>ガツ</t>
    </rPh>
    <rPh sb="8" eb="9">
      <t>ニチ</t>
    </rPh>
    <rPh sb="9" eb="11">
      <t>シッコウ</t>
    </rPh>
    <rPh sb="16" eb="17">
      <t>シ</t>
    </rPh>
    <rPh sb="17" eb="18">
      <t>チョウ</t>
    </rPh>
    <rPh sb="18" eb="20">
      <t>センキョ</t>
    </rPh>
    <rPh sb="21" eb="24">
      <t>シュウゴウガタ</t>
    </rPh>
    <rPh sb="24" eb="26">
      <t>キジツ</t>
    </rPh>
    <rPh sb="26" eb="27">
      <t>ゼン</t>
    </rPh>
    <rPh sb="27" eb="29">
      <t>トウヒョウ</t>
    </rPh>
    <rPh sb="29" eb="30">
      <t>ショ</t>
    </rPh>
    <rPh sb="32" eb="34">
      <t>トウヒョウ</t>
    </rPh>
    <rPh sb="34" eb="35">
      <t>シャ</t>
    </rPh>
    <rPh sb="35" eb="36">
      <t>スウ</t>
    </rPh>
    <phoneticPr fontId="1"/>
  </si>
  <si>
    <t>今回 さいたま市計（令和３年５月２３日執行）</t>
    <rPh sb="0" eb="2">
      <t>コンカイ</t>
    </rPh>
    <rPh sb="7" eb="8">
      <t>シ</t>
    </rPh>
    <rPh sb="8" eb="9">
      <t>ケイ</t>
    </rPh>
    <rPh sb="10" eb="12">
      <t>レイワ</t>
    </rPh>
    <rPh sb="13" eb="14">
      <t>ネン</t>
    </rPh>
    <phoneticPr fontId="1"/>
  </si>
  <si>
    <t>前回 さいたま市計（平成２９年５月２１日執行）</t>
    <rPh sb="0" eb="2">
      <t>ゼンカイ</t>
    </rPh>
    <phoneticPr fontId="1"/>
  </si>
  <si>
    <t>※５月２０日（木）に実施した、宿泊療養施設での期日前投票は、大宮区０人、緑区０人でした。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</si>
</sst>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m/d;@"/>
    <numFmt numFmtId="177" formatCode="#,##0_ "/>
    <numFmt numFmtId="178" formatCode="#,##0;[Red]#,##0"/>
    <numFmt numFmtId="179" formatCode="#,##0_ ;[Red]\-#,##0\ "/>
    <numFmt numFmtId="180" formatCode="0.00&quot;倍&quot;"/>
    <numFmt numFmtId="181" formatCode="m&quot;月&quot;d&quot;日&quot;;@"/>
    <numFmt numFmtId="182" formatCode="aaa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9"/>
      <color indexed="12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/>
  </cellStyleXfs>
  <cellXfs count="30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2" fontId="2" fillId="0" borderId="0" xfId="0" applyNumberFormat="1" applyFont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56" fontId="4" fillId="3" borderId="41" xfId="0" applyNumberFormat="1" applyFont="1" applyFill="1" applyBorder="1" applyAlignment="1">
      <alignment vertical="center"/>
    </xf>
    <xf numFmtId="178" fontId="4" fillId="3" borderId="4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78" fontId="4" fillId="3" borderId="43" xfId="0" applyNumberFormat="1" applyFont="1" applyFill="1" applyBorder="1" applyAlignment="1">
      <alignment vertical="center"/>
    </xf>
    <xf numFmtId="0" fontId="2" fillId="0" borderId="0" xfId="0" applyFont="1"/>
    <xf numFmtId="56" fontId="4" fillId="0" borderId="41" xfId="0" applyNumberFormat="1" applyFont="1" applyFill="1" applyBorder="1" applyAlignment="1">
      <alignment vertical="center"/>
    </xf>
    <xf numFmtId="178" fontId="4" fillId="0" borderId="4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8" fontId="4" fillId="0" borderId="43" xfId="0" applyNumberFormat="1" applyFont="1" applyFill="1" applyBorder="1" applyAlignment="1">
      <alignment vertical="center"/>
    </xf>
    <xf numFmtId="0" fontId="2" fillId="0" borderId="0" xfId="0" applyFont="1" applyFill="1"/>
    <xf numFmtId="56" fontId="4" fillId="0" borderId="44" xfId="0" applyNumberFormat="1" applyFont="1" applyFill="1" applyBorder="1" applyAlignment="1">
      <alignment vertical="center"/>
    </xf>
    <xf numFmtId="178" fontId="4" fillId="0" borderId="45" xfId="0" applyNumberFormat="1" applyFont="1" applyFill="1" applyBorder="1" applyAlignment="1">
      <alignment vertical="center"/>
    </xf>
    <xf numFmtId="178" fontId="4" fillId="0" borderId="46" xfId="0" applyNumberFormat="1" applyFont="1" applyFill="1" applyBorder="1" applyAlignment="1">
      <alignment vertical="center"/>
    </xf>
    <xf numFmtId="56" fontId="4" fillId="3" borderId="47" xfId="0" applyNumberFormat="1" applyFont="1" applyFill="1" applyBorder="1" applyAlignment="1">
      <alignment vertical="center"/>
    </xf>
    <xf numFmtId="178" fontId="4" fillId="3" borderId="48" xfId="0" applyNumberFormat="1" applyFont="1" applyFill="1" applyBorder="1" applyAlignment="1">
      <alignment vertical="center"/>
    </xf>
    <xf numFmtId="178" fontId="4" fillId="3" borderId="49" xfId="0" applyNumberFormat="1" applyFont="1" applyFill="1" applyBorder="1" applyAlignment="1">
      <alignment vertical="center"/>
    </xf>
    <xf numFmtId="177" fontId="4" fillId="0" borderId="44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177" fontId="4" fillId="0" borderId="50" xfId="0" applyNumberFormat="1" applyFont="1" applyBorder="1" applyAlignment="1">
      <alignment vertical="center"/>
    </xf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 applyProtection="1">
      <alignment vertical="center"/>
    </xf>
    <xf numFmtId="0" fontId="11" fillId="0" borderId="0" xfId="0" applyFont="1"/>
    <xf numFmtId="178" fontId="4" fillId="0" borderId="4" xfId="0" applyNumberFormat="1" applyFont="1" applyFill="1" applyBorder="1" applyAlignment="1" applyProtection="1">
      <alignment horizontal="right" vertical="center"/>
    </xf>
    <xf numFmtId="178" fontId="4" fillId="0" borderId="5" xfId="0" applyNumberFormat="1" applyFont="1" applyFill="1" applyBorder="1" applyAlignment="1" applyProtection="1">
      <alignment horizontal="right" vertical="center"/>
    </xf>
    <xf numFmtId="178" fontId="4" fillId="0" borderId="3" xfId="0" applyNumberFormat="1" applyFont="1" applyFill="1" applyBorder="1" applyAlignment="1" applyProtection="1">
      <alignment horizontal="right" vertical="center"/>
    </xf>
    <xf numFmtId="178" fontId="4" fillId="2" borderId="4" xfId="0" applyNumberFormat="1" applyFont="1" applyFill="1" applyBorder="1" applyAlignment="1" applyProtection="1">
      <alignment horizontal="right" vertical="center"/>
    </xf>
    <xf numFmtId="178" fontId="4" fillId="2" borderId="5" xfId="0" applyNumberFormat="1" applyFont="1" applyFill="1" applyBorder="1" applyAlignment="1" applyProtection="1">
      <alignment horizontal="right" vertical="center"/>
    </xf>
    <xf numFmtId="178" fontId="4" fillId="2" borderId="3" xfId="0" applyNumberFormat="1" applyFont="1" applyFill="1" applyBorder="1" applyAlignment="1" applyProtection="1">
      <alignment horizontal="right" vertical="center"/>
    </xf>
    <xf numFmtId="178" fontId="4" fillId="2" borderId="9" xfId="0" applyNumberFormat="1" applyFont="1" applyFill="1" applyBorder="1" applyAlignment="1" applyProtection="1">
      <alignment horizontal="right" vertical="center"/>
    </xf>
    <xf numFmtId="178" fontId="4" fillId="2" borderId="10" xfId="0" applyNumberFormat="1" applyFont="1" applyFill="1" applyBorder="1" applyAlignment="1" applyProtection="1">
      <alignment horizontal="right" vertical="center"/>
    </xf>
    <xf numFmtId="178" fontId="4" fillId="2" borderId="8" xfId="0" applyNumberFormat="1" applyFont="1" applyFill="1" applyBorder="1" applyAlignment="1" applyProtection="1">
      <alignment horizontal="right" vertical="center"/>
    </xf>
    <xf numFmtId="178" fontId="4" fillId="2" borderId="13" xfId="0" applyNumberFormat="1" applyFont="1" applyFill="1" applyBorder="1" applyAlignment="1" applyProtection="1">
      <alignment horizontal="right" vertical="center"/>
    </xf>
    <xf numFmtId="178" fontId="4" fillId="2" borderId="14" xfId="0" applyNumberFormat="1" applyFont="1" applyFill="1" applyBorder="1" applyAlignment="1" applyProtection="1">
      <alignment horizontal="right" vertical="center"/>
    </xf>
    <xf numFmtId="178" fontId="4" fillId="2" borderId="15" xfId="0" applyNumberFormat="1" applyFont="1" applyFill="1" applyBorder="1" applyAlignment="1" applyProtection="1">
      <alignment horizontal="right" vertical="center"/>
    </xf>
    <xf numFmtId="178" fontId="4" fillId="0" borderId="20" xfId="0" applyNumberFormat="1" applyFont="1" applyFill="1" applyBorder="1" applyAlignment="1" applyProtection="1">
      <alignment horizontal="right" vertical="center"/>
    </xf>
    <xf numFmtId="178" fontId="4" fillId="0" borderId="21" xfId="0" applyNumberFormat="1" applyFont="1" applyFill="1" applyBorder="1" applyAlignment="1" applyProtection="1">
      <alignment horizontal="right" vertical="center"/>
    </xf>
    <xf numFmtId="178" fontId="4" fillId="0" borderId="22" xfId="0" applyNumberFormat="1" applyFont="1" applyFill="1" applyBorder="1" applyAlignment="1" applyProtection="1">
      <alignment horizontal="right" vertical="center"/>
    </xf>
    <xf numFmtId="178" fontId="4" fillId="0" borderId="23" xfId="0" applyNumberFormat="1" applyFont="1" applyFill="1" applyBorder="1" applyAlignment="1" applyProtection="1">
      <alignment horizontal="right" vertical="center"/>
    </xf>
    <xf numFmtId="178" fontId="4" fillId="0" borderId="24" xfId="0" applyNumberFormat="1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178" fontId="4" fillId="0" borderId="7" xfId="0" applyNumberFormat="1" applyFont="1" applyFill="1" applyBorder="1" applyAlignment="1" applyProtection="1">
      <alignment horizontal="right" vertical="center"/>
    </xf>
    <xf numFmtId="178" fontId="4" fillId="2" borderId="1" xfId="0" applyNumberFormat="1" applyFont="1" applyFill="1" applyBorder="1" applyAlignment="1" applyProtection="1">
      <alignment horizontal="right" vertical="center"/>
    </xf>
    <xf numFmtId="178" fontId="4" fillId="2" borderId="7" xfId="0" applyNumberFormat="1" applyFont="1" applyFill="1" applyBorder="1" applyAlignment="1" applyProtection="1">
      <alignment horizontal="right" vertical="center"/>
    </xf>
    <xf numFmtId="178" fontId="4" fillId="2" borderId="11" xfId="0" applyNumberFormat="1" applyFont="1" applyFill="1" applyBorder="1" applyAlignment="1" applyProtection="1">
      <alignment horizontal="right" vertical="center"/>
    </xf>
    <xf numFmtId="178" fontId="4" fillId="2" borderId="12" xfId="0" applyNumberFormat="1" applyFont="1" applyFill="1" applyBorder="1" applyAlignment="1" applyProtection="1">
      <alignment horizontal="right" vertical="center"/>
    </xf>
    <xf numFmtId="178" fontId="4" fillId="0" borderId="6" xfId="0" applyNumberFormat="1" applyFont="1" applyFill="1" applyBorder="1" applyAlignment="1" applyProtection="1">
      <alignment horizontal="right" vertical="center"/>
    </xf>
    <xf numFmtId="178" fontId="4" fillId="2" borderId="6" xfId="0" applyNumberFormat="1" applyFont="1" applyFill="1" applyBorder="1" applyAlignment="1" applyProtection="1">
      <alignment horizontal="right" vertical="center"/>
    </xf>
    <xf numFmtId="178" fontId="4" fillId="2" borderId="16" xfId="0" applyNumberFormat="1" applyFont="1" applyFill="1" applyBorder="1" applyAlignment="1" applyProtection="1">
      <alignment horizontal="right" vertical="center"/>
    </xf>
    <xf numFmtId="178" fontId="4" fillId="2" borderId="17" xfId="0" applyNumberFormat="1" applyFont="1" applyFill="1" applyBorder="1" applyAlignment="1" applyProtection="1">
      <alignment horizontal="right" vertical="center"/>
    </xf>
    <xf numFmtId="178" fontId="4" fillId="2" borderId="18" xfId="0" applyNumberFormat="1" applyFont="1" applyFill="1" applyBorder="1" applyAlignment="1" applyProtection="1">
      <alignment horizontal="right" vertical="center"/>
    </xf>
    <xf numFmtId="178" fontId="4" fillId="0" borderId="25" xfId="0" applyNumberFormat="1" applyFont="1" applyFill="1" applyBorder="1" applyAlignment="1" applyProtection="1">
      <alignment horizontal="right" vertical="center"/>
    </xf>
    <xf numFmtId="178" fontId="4" fillId="0" borderId="26" xfId="0" applyNumberFormat="1" applyFont="1" applyFill="1" applyBorder="1" applyAlignment="1" applyProtection="1">
      <alignment horizontal="right" vertical="center"/>
    </xf>
    <xf numFmtId="178" fontId="4" fillId="0" borderId="27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178" fontId="4" fillId="0" borderId="8" xfId="0" applyNumberFormat="1" applyFont="1" applyFill="1" applyBorder="1" applyAlignment="1" applyProtection="1">
      <alignment horizontal="right" vertical="center"/>
    </xf>
    <xf numFmtId="178" fontId="4" fillId="2" borderId="19" xfId="0" applyNumberFormat="1" applyFont="1" applyFill="1" applyBorder="1" applyAlignment="1" applyProtection="1">
      <alignment horizontal="right" vertical="center"/>
    </xf>
    <xf numFmtId="178" fontId="4" fillId="0" borderId="19" xfId="0" applyNumberFormat="1" applyFont="1" applyFill="1" applyBorder="1" applyAlignment="1" applyProtection="1">
      <alignment horizontal="right" vertical="center"/>
    </xf>
    <xf numFmtId="178" fontId="4" fillId="0" borderId="28" xfId="0" applyNumberFormat="1" applyFont="1" applyFill="1" applyBorder="1" applyAlignment="1" applyProtection="1">
      <alignment horizontal="right" vertical="center"/>
    </xf>
    <xf numFmtId="178" fontId="4" fillId="2" borderId="28" xfId="0" applyNumberFormat="1" applyFont="1" applyFill="1" applyBorder="1" applyAlignment="1" applyProtection="1">
      <alignment horizontal="right" vertical="center"/>
    </xf>
    <xf numFmtId="178" fontId="4" fillId="2" borderId="29" xfId="0" applyNumberFormat="1" applyFont="1" applyFill="1" applyBorder="1" applyAlignment="1" applyProtection="1">
      <alignment horizontal="right" vertical="center"/>
    </xf>
    <xf numFmtId="178" fontId="4" fillId="2" borderId="30" xfId="0" applyNumberFormat="1" applyFont="1" applyFill="1" applyBorder="1" applyAlignment="1" applyProtection="1">
      <alignment horizontal="right" vertical="center"/>
    </xf>
    <xf numFmtId="178" fontId="4" fillId="2" borderId="31" xfId="0" applyNumberFormat="1" applyFont="1" applyFill="1" applyBorder="1" applyAlignment="1" applyProtection="1">
      <alignment horizontal="right" vertical="center"/>
    </xf>
    <xf numFmtId="178" fontId="4" fillId="0" borderId="32" xfId="0" applyNumberFormat="1" applyFont="1" applyFill="1" applyBorder="1" applyAlignment="1" applyProtection="1">
      <alignment horizontal="right" vertical="center"/>
    </xf>
    <xf numFmtId="178" fontId="4" fillId="0" borderId="2" xfId="0" applyNumberFormat="1" applyFont="1" applyFill="1" applyBorder="1" applyAlignment="1" applyProtection="1">
      <alignment horizontal="right" vertical="center"/>
    </xf>
    <xf numFmtId="178" fontId="4" fillId="2" borderId="2" xfId="0" applyNumberFormat="1" applyFont="1" applyFill="1" applyBorder="1" applyAlignment="1" applyProtection="1">
      <alignment horizontal="right" vertical="center"/>
    </xf>
    <xf numFmtId="178" fontId="4" fillId="2" borderId="33" xfId="0" applyNumberFormat="1" applyFont="1" applyFill="1" applyBorder="1" applyAlignment="1" applyProtection="1">
      <alignment horizontal="right" vertical="center"/>
    </xf>
    <xf numFmtId="178" fontId="4" fillId="2" borderId="34" xfId="0" applyNumberFormat="1" applyFont="1" applyFill="1" applyBorder="1" applyAlignment="1" applyProtection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6" xfId="0" applyNumberFormat="1" applyFont="1" applyBorder="1" applyAlignment="1">
      <alignment vertical="center"/>
    </xf>
    <xf numFmtId="178" fontId="4" fillId="2" borderId="40" xfId="0" applyNumberFormat="1" applyFont="1" applyFill="1" applyBorder="1" applyAlignment="1" applyProtection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 shrinkToFi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4" fillId="4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178" fontId="4" fillId="4" borderId="2" xfId="0" applyNumberFormat="1" applyFont="1" applyFill="1" applyBorder="1" applyAlignment="1" applyProtection="1">
      <alignment horizontal="right" vertical="center"/>
    </xf>
    <xf numFmtId="178" fontId="4" fillId="4" borderId="1" xfId="0" applyNumberFormat="1" applyFont="1" applyFill="1" applyBorder="1" applyAlignment="1" applyProtection="1">
      <alignment horizontal="right" vertical="center"/>
    </xf>
    <xf numFmtId="178" fontId="4" fillId="4" borderId="3" xfId="0" applyNumberFormat="1" applyFont="1" applyFill="1" applyBorder="1" applyAlignment="1" applyProtection="1">
      <alignment horizontal="right" vertical="center"/>
    </xf>
    <xf numFmtId="178" fontId="4" fillId="0" borderId="25" xfId="0" applyNumberFormat="1" applyFont="1" applyFill="1" applyBorder="1" applyAlignment="1" applyProtection="1">
      <alignment horizontal="right" vertical="center"/>
    </xf>
    <xf numFmtId="178" fontId="4" fillId="2" borderId="81" xfId="0" applyNumberFormat="1" applyFont="1" applyFill="1" applyBorder="1" applyAlignment="1" applyProtection="1">
      <alignment horizontal="right" vertical="center" shrinkToFit="1"/>
    </xf>
    <xf numFmtId="178" fontId="4" fillId="2" borderId="11" xfId="0" applyNumberFormat="1" applyFont="1" applyFill="1" applyBorder="1" applyAlignment="1" applyProtection="1">
      <alignment horizontal="right" vertical="center" shrinkToFit="1"/>
    </xf>
    <xf numFmtId="178" fontId="4" fillId="0" borderId="26" xfId="0" applyNumberFormat="1" applyFont="1" applyFill="1" applyBorder="1" applyAlignment="1" applyProtection="1">
      <alignment horizontal="right" vertical="center" shrinkToFit="1"/>
    </xf>
    <xf numFmtId="178" fontId="4" fillId="0" borderId="20" xfId="0" applyNumberFormat="1" applyFont="1" applyFill="1" applyBorder="1" applyAlignment="1" applyProtection="1">
      <alignment horizontal="right" vertical="center" shrinkToFit="1"/>
    </xf>
    <xf numFmtId="178" fontId="4" fillId="0" borderId="21" xfId="0" applyNumberFormat="1" applyFont="1" applyFill="1" applyBorder="1" applyAlignment="1" applyProtection="1">
      <alignment horizontal="right" vertical="center" shrinkToFit="1"/>
    </xf>
    <xf numFmtId="0" fontId="2" fillId="4" borderId="3" xfId="0" applyFont="1" applyFill="1" applyBorder="1" applyAlignment="1" applyProtection="1">
      <alignment horizontal="center" vertical="center"/>
    </xf>
    <xf numFmtId="178" fontId="4" fillId="4" borderId="5" xfId="0" applyNumberFormat="1" applyFont="1" applyFill="1" applyBorder="1" applyAlignment="1" applyProtection="1">
      <alignment horizontal="right" vertical="center"/>
    </xf>
    <xf numFmtId="178" fontId="4" fillId="4" borderId="7" xfId="0" applyNumberFormat="1" applyFont="1" applyFill="1" applyBorder="1" applyAlignment="1" applyProtection="1">
      <alignment horizontal="right" vertical="center"/>
    </xf>
    <xf numFmtId="181" fontId="10" fillId="0" borderId="0" xfId="0" applyNumberFormat="1" applyFont="1" applyAlignment="1"/>
    <xf numFmtId="178" fontId="4" fillId="2" borderId="34" xfId="0" applyNumberFormat="1" applyFont="1" applyFill="1" applyBorder="1" applyAlignment="1" applyProtection="1">
      <alignment horizontal="right" vertical="center" shrinkToFit="1"/>
    </xf>
    <xf numFmtId="178" fontId="4" fillId="2" borderId="17" xfId="0" applyNumberFormat="1" applyFont="1" applyFill="1" applyBorder="1" applyAlignment="1" applyProtection="1">
      <alignment horizontal="right" vertical="center" shrinkToFit="1"/>
    </xf>
    <xf numFmtId="178" fontId="4" fillId="2" borderId="18" xfId="0" applyNumberFormat="1" applyFont="1" applyFill="1" applyBorder="1" applyAlignment="1" applyProtection="1">
      <alignment horizontal="right" vertical="center" shrinkToFit="1"/>
    </xf>
    <xf numFmtId="178" fontId="4" fillId="0" borderId="27" xfId="0" applyNumberFormat="1" applyFont="1" applyFill="1" applyBorder="1" applyAlignment="1" applyProtection="1">
      <alignment horizontal="right" vertical="center" shrinkToFit="1"/>
    </xf>
    <xf numFmtId="178" fontId="4" fillId="2" borderId="13" xfId="0" applyNumberFormat="1" applyFont="1" applyFill="1" applyBorder="1" applyAlignment="1" applyProtection="1">
      <alignment horizontal="right" vertical="center" shrinkToFit="1"/>
    </xf>
    <xf numFmtId="178" fontId="4" fillId="0" borderId="22" xfId="0" applyNumberFormat="1" applyFont="1" applyFill="1" applyBorder="1" applyAlignment="1" applyProtection="1">
      <alignment horizontal="right" vertical="center" shrinkToFit="1"/>
    </xf>
    <xf numFmtId="178" fontId="4" fillId="2" borderId="14" xfId="0" applyNumberFormat="1" applyFont="1" applyFill="1" applyBorder="1" applyAlignment="1" applyProtection="1">
      <alignment horizontal="right" vertical="center" shrinkToFit="1"/>
    </xf>
    <xf numFmtId="178" fontId="4" fillId="2" borderId="16" xfId="0" applyNumberFormat="1" applyFont="1" applyFill="1" applyBorder="1" applyAlignment="1" applyProtection="1">
      <alignment horizontal="right" vertical="center" shrinkToFit="1"/>
    </xf>
    <xf numFmtId="178" fontId="4" fillId="0" borderId="23" xfId="0" applyNumberFormat="1" applyFont="1" applyFill="1" applyBorder="1" applyAlignment="1" applyProtection="1">
      <alignment horizontal="right" vertical="center" shrinkToFit="1"/>
    </xf>
    <xf numFmtId="178" fontId="4" fillId="2" borderId="81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vertical="center"/>
    </xf>
    <xf numFmtId="178" fontId="4" fillId="0" borderId="58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vertical="center"/>
    </xf>
    <xf numFmtId="0" fontId="2" fillId="0" borderId="58" xfId="0" applyFont="1" applyFill="1" applyBorder="1" applyAlignment="1" applyProtection="1">
      <alignment vertical="center"/>
    </xf>
    <xf numFmtId="0" fontId="2" fillId="0" borderId="58" xfId="0" applyFont="1" applyFill="1" applyBorder="1" applyAlignment="1" applyProtection="1">
      <alignment horizontal="center" vertical="center"/>
    </xf>
    <xf numFmtId="178" fontId="4" fillId="2" borderId="40" xfId="0" applyNumberFormat="1" applyFont="1" applyFill="1" applyBorder="1" applyAlignment="1" applyProtection="1">
      <alignment horizontal="right" vertical="center" shrinkToFit="1"/>
    </xf>
    <xf numFmtId="178" fontId="4" fillId="2" borderId="10" xfId="0" applyNumberFormat="1" applyFont="1" applyFill="1" applyBorder="1" applyAlignment="1" applyProtection="1">
      <alignment horizontal="right" vertical="center" shrinkToFit="1"/>
    </xf>
    <xf numFmtId="178" fontId="4" fillId="0" borderId="25" xfId="0" applyNumberFormat="1" applyFont="1" applyFill="1" applyBorder="1" applyAlignment="1" applyProtection="1">
      <alignment horizontal="right" vertical="center" shrinkToFit="1"/>
    </xf>
    <xf numFmtId="178" fontId="4" fillId="0" borderId="25" xfId="0" applyNumberFormat="1" applyFont="1" applyFill="1" applyBorder="1" applyAlignment="1" applyProtection="1">
      <alignment horizontal="right" vertical="center"/>
    </xf>
    <xf numFmtId="179" fontId="2" fillId="0" borderId="103" xfId="0" applyNumberFormat="1" applyFont="1" applyBorder="1" applyAlignment="1">
      <alignment vertical="center"/>
    </xf>
    <xf numFmtId="177" fontId="4" fillId="5" borderId="50" xfId="0" applyNumberFormat="1" applyFont="1" applyFill="1" applyBorder="1" applyAlignment="1">
      <alignment vertical="center"/>
    </xf>
    <xf numFmtId="180" fontId="4" fillId="5" borderId="51" xfId="0" applyNumberFormat="1" applyFont="1" applyFill="1" applyBorder="1" applyAlignment="1">
      <alignment vertical="center"/>
    </xf>
    <xf numFmtId="178" fontId="4" fillId="4" borderId="59" xfId="0" applyNumberFormat="1" applyFont="1" applyFill="1" applyBorder="1" applyAlignment="1" applyProtection="1">
      <alignment horizontal="right" vertical="center"/>
    </xf>
    <xf numFmtId="178" fontId="4" fillId="0" borderId="25" xfId="0" applyNumberFormat="1" applyFont="1" applyFill="1" applyBorder="1" applyAlignment="1" applyProtection="1">
      <alignment horizontal="right" vertical="center"/>
    </xf>
    <xf numFmtId="0" fontId="0" fillId="0" borderId="74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90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93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5" xfId="0" applyFont="1" applyBorder="1" applyAlignment="1" applyProtection="1">
      <alignment horizontal="center" vertical="center"/>
    </xf>
    <xf numFmtId="0" fontId="0" fillId="0" borderId="86" xfId="0" applyFont="1" applyBorder="1" applyAlignment="1" applyProtection="1">
      <alignment horizontal="center" vertical="center"/>
    </xf>
    <xf numFmtId="176" fontId="13" fillId="4" borderId="2" xfId="0" applyNumberFormat="1" applyFont="1" applyFill="1" applyBorder="1" applyAlignment="1">
      <alignment horizontal="center" vertical="center"/>
    </xf>
    <xf numFmtId="178" fontId="13" fillId="2" borderId="74" xfId="0" applyNumberFormat="1" applyFont="1" applyFill="1" applyBorder="1" applyAlignment="1" applyProtection="1">
      <alignment horizontal="right" vertical="center" shrinkToFit="1"/>
    </xf>
    <xf numFmtId="178" fontId="13" fillId="2" borderId="62" xfId="0" applyNumberFormat="1" applyFont="1" applyFill="1" applyBorder="1" applyAlignment="1" applyProtection="1">
      <alignment horizontal="right" vertical="center" shrinkToFit="1"/>
    </xf>
    <xf numFmtId="178" fontId="13" fillId="2" borderId="90" xfId="0" applyNumberFormat="1" applyFont="1" applyFill="1" applyBorder="1" applyAlignment="1" applyProtection="1">
      <alignment horizontal="right" vertical="center" shrinkToFit="1"/>
    </xf>
    <xf numFmtId="178" fontId="13" fillId="2" borderId="36" xfId="0" applyNumberFormat="1" applyFont="1" applyFill="1" applyBorder="1" applyAlignment="1" applyProtection="1">
      <alignment horizontal="right" vertical="center" shrinkToFit="1"/>
    </xf>
    <xf numFmtId="178" fontId="13" fillId="2" borderId="35" xfId="0" applyNumberFormat="1" applyFont="1" applyFill="1" applyBorder="1" applyAlignment="1" applyProtection="1">
      <alignment horizontal="right" vertical="center" shrinkToFit="1"/>
    </xf>
    <xf numFmtId="178" fontId="13" fillId="2" borderId="93" xfId="0" applyNumberFormat="1" applyFont="1" applyFill="1" applyBorder="1" applyAlignment="1" applyProtection="1">
      <alignment horizontal="right" vertical="center" shrinkToFit="1"/>
    </xf>
    <xf numFmtId="178" fontId="13" fillId="2" borderId="7" xfId="0" applyNumberFormat="1" applyFont="1" applyFill="1" applyBorder="1" applyAlignment="1" applyProtection="1">
      <alignment horizontal="right" vertical="center" shrinkToFit="1"/>
    </xf>
    <xf numFmtId="178" fontId="13" fillId="2" borderId="85" xfId="0" applyNumberFormat="1" applyFont="1" applyFill="1" applyBorder="1" applyAlignment="1" applyProtection="1">
      <alignment horizontal="right" vertical="center" shrinkToFit="1"/>
    </xf>
    <xf numFmtId="178" fontId="13" fillId="2" borderId="86" xfId="0" applyNumberFormat="1" applyFont="1" applyFill="1" applyBorder="1" applyAlignment="1" applyProtection="1">
      <alignment horizontal="right" vertical="center" shrinkToFit="1"/>
    </xf>
    <xf numFmtId="176" fontId="13" fillId="0" borderId="2" xfId="0" applyNumberFormat="1" applyFont="1" applyFill="1" applyBorder="1" applyAlignment="1">
      <alignment horizontal="center" vertical="center"/>
    </xf>
    <xf numFmtId="178" fontId="13" fillId="0" borderId="74" xfId="0" applyNumberFormat="1" applyFont="1" applyFill="1" applyBorder="1" applyAlignment="1" applyProtection="1">
      <alignment horizontal="right" vertical="center" shrinkToFit="1"/>
    </xf>
    <xf numFmtId="178" fontId="13" fillId="0" borderId="62" xfId="0" applyNumberFormat="1" applyFont="1" applyFill="1" applyBorder="1" applyAlignment="1" applyProtection="1">
      <alignment horizontal="right" vertical="center" shrinkToFit="1"/>
    </xf>
    <xf numFmtId="178" fontId="13" fillId="0" borderId="90" xfId="0" applyNumberFormat="1" applyFont="1" applyFill="1" applyBorder="1" applyAlignment="1" applyProtection="1">
      <alignment horizontal="right" vertical="center" shrinkToFit="1"/>
    </xf>
    <xf numFmtId="178" fontId="13" fillId="0" borderId="36" xfId="0" applyNumberFormat="1" applyFont="1" applyFill="1" applyBorder="1" applyAlignment="1" applyProtection="1">
      <alignment horizontal="right" vertical="center" shrinkToFit="1"/>
    </xf>
    <xf numFmtId="178" fontId="13" fillId="0" borderId="35" xfId="0" applyNumberFormat="1" applyFont="1" applyFill="1" applyBorder="1" applyAlignment="1" applyProtection="1">
      <alignment horizontal="right" vertical="center" shrinkToFit="1"/>
    </xf>
    <xf numFmtId="178" fontId="13" fillId="0" borderId="93" xfId="0" applyNumberFormat="1" applyFont="1" applyFill="1" applyBorder="1" applyAlignment="1" applyProtection="1">
      <alignment horizontal="right" vertical="center" shrinkToFit="1"/>
    </xf>
    <xf numFmtId="178" fontId="13" fillId="0" borderId="7" xfId="0" applyNumberFormat="1" applyFont="1" applyFill="1" applyBorder="1" applyAlignment="1" applyProtection="1">
      <alignment horizontal="right" vertical="center" shrinkToFit="1"/>
    </xf>
    <xf numFmtId="178" fontId="13" fillId="0" borderId="85" xfId="0" applyNumberFormat="1" applyFont="1" applyFill="1" applyBorder="1" applyAlignment="1" applyProtection="1">
      <alignment horizontal="right" vertical="center" shrinkToFit="1"/>
    </xf>
    <xf numFmtId="178" fontId="13" fillId="0" borderId="86" xfId="0" applyNumberFormat="1" applyFont="1" applyFill="1" applyBorder="1" applyAlignment="1" applyProtection="1">
      <alignment horizontal="right" vertical="center" shrinkToFit="1"/>
    </xf>
    <xf numFmtId="178" fontId="13" fillId="2" borderId="58" xfId="0" applyNumberFormat="1" applyFont="1" applyFill="1" applyBorder="1" applyAlignment="1" applyProtection="1">
      <alignment horizontal="right" vertical="center" shrinkToFit="1"/>
    </xf>
    <xf numFmtId="178" fontId="13" fillId="2" borderId="56" xfId="0" applyNumberFormat="1" applyFont="1" applyFill="1" applyBorder="1" applyAlignment="1" applyProtection="1">
      <alignment horizontal="right" vertical="center" shrinkToFit="1"/>
    </xf>
    <xf numFmtId="178" fontId="13" fillId="2" borderId="91" xfId="0" applyNumberFormat="1" applyFont="1" applyFill="1" applyBorder="1" applyAlignment="1" applyProtection="1">
      <alignment horizontal="right" vertical="center" shrinkToFit="1"/>
    </xf>
    <xf numFmtId="178" fontId="13" fillId="2" borderId="84" xfId="0" applyNumberFormat="1" applyFont="1" applyFill="1" applyBorder="1" applyAlignment="1" applyProtection="1">
      <alignment horizontal="right" vertical="center" shrinkToFit="1"/>
    </xf>
    <xf numFmtId="178" fontId="13" fillId="2" borderId="57" xfId="0" applyNumberFormat="1" applyFont="1" applyFill="1" applyBorder="1" applyAlignment="1" applyProtection="1">
      <alignment horizontal="right" vertical="center" shrinkToFit="1"/>
    </xf>
    <xf numFmtId="178" fontId="13" fillId="2" borderId="94" xfId="0" applyNumberFormat="1" applyFont="1" applyFill="1" applyBorder="1" applyAlignment="1" applyProtection="1">
      <alignment horizontal="right" vertical="center" shrinkToFit="1"/>
    </xf>
    <xf numFmtId="178" fontId="13" fillId="2" borderId="18" xfId="0" applyNumberFormat="1" applyFont="1" applyFill="1" applyBorder="1" applyAlignment="1" applyProtection="1">
      <alignment horizontal="right" vertical="center" shrinkToFit="1"/>
    </xf>
    <xf numFmtId="178" fontId="13" fillId="2" borderId="87" xfId="0" applyNumberFormat="1" applyFont="1" applyFill="1" applyBorder="1" applyAlignment="1" applyProtection="1">
      <alignment horizontal="right" vertical="center" shrinkToFit="1"/>
    </xf>
    <xf numFmtId="178" fontId="13" fillId="2" borderId="88" xfId="0" applyNumberFormat="1" applyFont="1" applyFill="1" applyBorder="1" applyAlignment="1" applyProtection="1">
      <alignment horizontal="right" vertical="center" shrinkToFit="1"/>
    </xf>
    <xf numFmtId="178" fontId="13" fillId="0" borderId="63" xfId="0" applyNumberFormat="1" applyFont="1" applyFill="1" applyBorder="1" applyAlignment="1" applyProtection="1">
      <alignment horizontal="right" vertical="center" shrinkToFit="1"/>
    </xf>
    <xf numFmtId="178" fontId="13" fillId="0" borderId="55" xfId="0" applyNumberFormat="1" applyFont="1" applyFill="1" applyBorder="1" applyAlignment="1" applyProtection="1">
      <alignment horizontal="right" vertical="center" shrinkToFit="1"/>
    </xf>
    <xf numFmtId="178" fontId="13" fillId="0" borderId="92" xfId="0" applyNumberFormat="1" applyFont="1" applyFill="1" applyBorder="1" applyAlignment="1" applyProtection="1">
      <alignment horizontal="right" vertical="center" shrinkToFit="1"/>
    </xf>
    <xf numFmtId="178" fontId="13" fillId="0" borderId="38" xfId="0" applyNumberFormat="1" applyFont="1" applyFill="1" applyBorder="1" applyAlignment="1" applyProtection="1">
      <alignment horizontal="right" vertical="center" shrinkToFit="1"/>
    </xf>
    <xf numFmtId="178" fontId="13" fillId="0" borderId="39" xfId="0" applyNumberFormat="1" applyFont="1" applyFill="1" applyBorder="1" applyAlignment="1" applyProtection="1">
      <alignment horizontal="right" vertical="center" shrinkToFit="1"/>
    </xf>
    <xf numFmtId="178" fontId="13" fillId="0" borderId="95" xfId="0" applyNumberFormat="1" applyFont="1" applyFill="1" applyBorder="1" applyAlignment="1" applyProtection="1">
      <alignment horizontal="right" vertical="center" shrinkToFit="1"/>
    </xf>
    <xf numFmtId="178" fontId="13" fillId="0" borderId="27" xfId="0" applyNumberFormat="1" applyFont="1" applyFill="1" applyBorder="1" applyAlignment="1" applyProtection="1">
      <alignment horizontal="right" vertical="center" shrinkToFit="1"/>
    </xf>
    <xf numFmtId="178" fontId="13" fillId="0" borderId="61" xfId="0" applyNumberFormat="1" applyFont="1" applyFill="1" applyBorder="1" applyAlignment="1" applyProtection="1">
      <alignment horizontal="right" vertical="center" shrinkToFit="1"/>
    </xf>
    <xf numFmtId="178" fontId="13" fillId="0" borderId="89" xfId="0" applyNumberFormat="1" applyFont="1" applyFill="1" applyBorder="1" applyAlignment="1" applyProtection="1">
      <alignment horizontal="right" vertical="center" shrinkToFit="1"/>
    </xf>
    <xf numFmtId="0" fontId="0" fillId="0" borderId="0" xfId="0" applyFont="1"/>
    <xf numFmtId="0" fontId="0" fillId="0" borderId="58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58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58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178" fontId="13" fillId="0" borderId="58" xfId="0" applyNumberFormat="1" applyFont="1" applyFill="1" applyBorder="1" applyAlignment="1" applyProtection="1">
      <alignment horizontal="right" vertical="center" shrinkToFit="1"/>
    </xf>
    <xf numFmtId="178" fontId="13" fillId="0" borderId="0" xfId="0" applyNumberFormat="1" applyFont="1" applyFill="1" applyBorder="1" applyAlignment="1" applyProtection="1">
      <alignment horizontal="right" vertical="center" shrinkToFit="1"/>
    </xf>
    <xf numFmtId="0" fontId="0" fillId="0" borderId="60" xfId="0" applyFont="1" applyBorder="1" applyAlignment="1" applyProtection="1">
      <alignment horizontal="center" vertical="center"/>
    </xf>
    <xf numFmtId="178" fontId="13" fillId="2" borderId="60" xfId="0" applyNumberFormat="1" applyFont="1" applyFill="1" applyBorder="1" applyAlignment="1" applyProtection="1">
      <alignment horizontal="right" vertical="center" shrinkToFit="1"/>
    </xf>
    <xf numFmtId="178" fontId="13" fillId="0" borderId="60" xfId="0" applyNumberFormat="1" applyFont="1" applyFill="1" applyBorder="1" applyAlignment="1" applyProtection="1">
      <alignment horizontal="right" vertical="center" shrinkToFit="1"/>
    </xf>
    <xf numFmtId="178" fontId="13" fillId="2" borderId="0" xfId="0" applyNumberFormat="1" applyFont="1" applyFill="1" applyBorder="1" applyAlignment="1" applyProtection="1">
      <alignment horizontal="right" vertical="center" shrinkToFit="1"/>
    </xf>
    <xf numFmtId="178" fontId="13" fillId="0" borderId="32" xfId="0" applyNumberFormat="1" applyFont="1" applyFill="1" applyBorder="1" applyAlignment="1" applyProtection="1">
      <alignment horizontal="right" vertical="center" shrinkToFit="1"/>
    </xf>
    <xf numFmtId="0" fontId="0" fillId="0" borderId="4" xfId="0" applyFont="1" applyBorder="1" applyAlignment="1" applyProtection="1">
      <alignment horizontal="center" vertical="center"/>
    </xf>
    <xf numFmtId="0" fontId="0" fillId="0" borderId="59" xfId="0" applyFont="1" applyBorder="1" applyAlignment="1" applyProtection="1">
      <alignment horizontal="center" vertical="center"/>
    </xf>
    <xf numFmtId="178" fontId="13" fillId="2" borderId="4" xfId="0" applyNumberFormat="1" applyFont="1" applyFill="1" applyBorder="1" applyAlignment="1" applyProtection="1">
      <alignment horizontal="right" vertical="center" shrinkToFit="1"/>
    </xf>
    <xf numFmtId="178" fontId="13" fillId="2" borderId="59" xfId="0" applyNumberFormat="1" applyFont="1" applyFill="1" applyBorder="1" applyAlignment="1" applyProtection="1">
      <alignment horizontal="right" vertical="center" shrinkToFit="1"/>
    </xf>
    <xf numFmtId="178" fontId="13" fillId="0" borderId="4" xfId="0" applyNumberFormat="1" applyFont="1" applyFill="1" applyBorder="1" applyAlignment="1" applyProtection="1">
      <alignment horizontal="right" vertical="center" shrinkToFit="1"/>
    </xf>
    <xf numFmtId="178" fontId="13" fillId="0" borderId="59" xfId="0" applyNumberFormat="1" applyFont="1" applyFill="1" applyBorder="1" applyAlignment="1" applyProtection="1">
      <alignment horizontal="right" vertical="center" shrinkToFit="1"/>
    </xf>
    <xf numFmtId="178" fontId="13" fillId="2" borderId="13" xfId="0" applyNumberFormat="1" applyFont="1" applyFill="1" applyBorder="1" applyAlignment="1" applyProtection="1">
      <alignment horizontal="right" vertical="center" shrinkToFit="1"/>
    </xf>
    <xf numFmtId="178" fontId="13" fillId="2" borderId="82" xfId="0" applyNumberFormat="1" applyFont="1" applyFill="1" applyBorder="1" applyAlignment="1" applyProtection="1">
      <alignment horizontal="right" vertical="center" shrinkToFit="1"/>
    </xf>
    <xf numFmtId="178" fontId="13" fillId="0" borderId="22" xfId="0" applyNumberFormat="1" applyFont="1" applyFill="1" applyBorder="1" applyAlignment="1" applyProtection="1">
      <alignment horizontal="right" vertical="center" shrinkToFit="1"/>
    </xf>
    <xf numFmtId="178" fontId="13" fillId="0" borderId="83" xfId="0" applyNumberFormat="1" applyFont="1" applyFill="1" applyBorder="1" applyAlignment="1" applyProtection="1">
      <alignment horizontal="right" vertical="center" shrinkToFit="1"/>
    </xf>
    <xf numFmtId="182" fontId="4" fillId="0" borderId="42" xfId="0" applyNumberFormat="1" applyFont="1" applyFill="1" applyBorder="1" applyAlignment="1">
      <alignment horizontal="center" vertical="center"/>
    </xf>
    <xf numFmtId="182" fontId="4" fillId="3" borderId="42" xfId="0" applyNumberFormat="1" applyFont="1" applyFill="1" applyBorder="1" applyAlignment="1">
      <alignment horizontal="center" vertical="center"/>
    </xf>
    <xf numFmtId="182" fontId="7" fillId="3" borderId="42" xfId="0" applyNumberFormat="1" applyFont="1" applyFill="1" applyBorder="1" applyAlignment="1">
      <alignment horizontal="center" vertical="center"/>
    </xf>
    <xf numFmtId="182" fontId="8" fillId="0" borderId="42" xfId="0" applyNumberFormat="1" applyFont="1" applyFill="1" applyBorder="1" applyAlignment="1">
      <alignment horizontal="center" vertical="center"/>
    </xf>
    <xf numFmtId="182" fontId="7" fillId="0" borderId="45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ill="1" applyBorder="1"/>
    <xf numFmtId="176" fontId="1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2" fillId="0" borderId="63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78" fontId="4" fillId="0" borderId="67" xfId="0" applyNumberFormat="1" applyFont="1" applyFill="1" applyBorder="1" applyAlignment="1" applyProtection="1">
      <alignment horizontal="center" vertical="center"/>
    </xf>
    <xf numFmtId="178" fontId="4" fillId="0" borderId="68" xfId="0" applyNumberFormat="1" applyFont="1" applyFill="1" applyBorder="1" applyAlignment="1" applyProtection="1">
      <alignment horizontal="center" vertical="center"/>
    </xf>
    <xf numFmtId="178" fontId="4" fillId="0" borderId="40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Fill="1" applyBorder="1" applyAlignment="1" applyProtection="1">
      <alignment horizontal="center" vertical="center"/>
    </xf>
    <xf numFmtId="178" fontId="4" fillId="0" borderId="71" xfId="0" applyNumberFormat="1" applyFont="1" applyFill="1" applyBorder="1" applyAlignment="1" applyProtection="1">
      <alignment horizontal="center" vertical="center"/>
    </xf>
    <xf numFmtId="178" fontId="4" fillId="0" borderId="72" xfId="0" applyNumberFormat="1" applyFont="1" applyFill="1" applyBorder="1" applyAlignment="1" applyProtection="1">
      <alignment horizontal="center" vertical="center"/>
    </xf>
    <xf numFmtId="178" fontId="4" fillId="0" borderId="69" xfId="0" applyNumberFormat="1" applyFont="1" applyFill="1" applyBorder="1" applyAlignment="1" applyProtection="1">
      <alignment horizontal="center" vertical="center"/>
    </xf>
    <xf numFmtId="178" fontId="4" fillId="0" borderId="70" xfId="0" applyNumberFormat="1" applyFont="1" applyFill="1" applyBorder="1" applyAlignment="1" applyProtection="1">
      <alignment horizontal="center" vertical="center"/>
    </xf>
    <xf numFmtId="178" fontId="4" fillId="0" borderId="73" xfId="0" applyNumberFormat="1" applyFont="1" applyFill="1" applyBorder="1" applyAlignment="1" applyProtection="1">
      <alignment horizontal="center" vertical="center"/>
    </xf>
    <xf numFmtId="0" fontId="2" fillId="0" borderId="75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65" xfId="0" applyFont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center" vertical="center"/>
    </xf>
    <xf numFmtId="0" fontId="2" fillId="0" borderId="74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178" fontId="4" fillId="0" borderId="67" xfId="0" applyNumberFormat="1" applyFont="1" applyFill="1" applyBorder="1" applyAlignment="1" applyProtection="1">
      <alignment horizontal="right" vertical="center"/>
    </xf>
    <xf numFmtId="178" fontId="4" fillId="0" borderId="68" xfId="0" applyNumberFormat="1" applyFont="1" applyFill="1" applyBorder="1" applyAlignment="1" applyProtection="1">
      <alignment horizontal="right" vertical="center"/>
    </xf>
    <xf numFmtId="178" fontId="4" fillId="0" borderId="69" xfId="0" applyNumberFormat="1" applyFont="1" applyFill="1" applyBorder="1" applyAlignment="1" applyProtection="1">
      <alignment horizontal="right" vertical="center"/>
    </xf>
    <xf numFmtId="178" fontId="4" fillId="0" borderId="40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178" fontId="4" fillId="0" borderId="70" xfId="0" applyNumberFormat="1" applyFont="1" applyFill="1" applyBorder="1" applyAlignment="1" applyProtection="1">
      <alignment horizontal="right" vertical="center"/>
    </xf>
    <xf numFmtId="178" fontId="4" fillId="0" borderId="71" xfId="0" applyNumberFormat="1" applyFont="1" applyFill="1" applyBorder="1" applyAlignment="1" applyProtection="1">
      <alignment horizontal="right" vertical="center"/>
    </xf>
    <xf numFmtId="178" fontId="4" fillId="0" borderId="72" xfId="0" applyNumberFormat="1" applyFont="1" applyFill="1" applyBorder="1" applyAlignment="1" applyProtection="1">
      <alignment horizontal="right" vertical="center"/>
    </xf>
    <xf numFmtId="178" fontId="4" fillId="0" borderId="73" xfId="0" applyNumberFormat="1" applyFont="1" applyFill="1" applyBorder="1" applyAlignment="1" applyProtection="1">
      <alignment horizontal="right" vertical="center"/>
    </xf>
    <xf numFmtId="178" fontId="14" fillId="0" borderId="0" xfId="0" applyNumberFormat="1" applyFont="1" applyFill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center" vertical="center" shrinkToFit="1"/>
    </xf>
    <xf numFmtId="0" fontId="2" fillId="0" borderId="60" xfId="0" applyFont="1" applyBorder="1" applyAlignment="1" applyProtection="1">
      <alignment horizontal="center" vertical="center" shrinkToFit="1"/>
    </xf>
    <xf numFmtId="0" fontId="2" fillId="0" borderId="37" xfId="0" applyFont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64" xfId="0" applyFont="1" applyBorder="1" applyAlignment="1" applyProtection="1">
      <alignment horizontal="center" vertical="center" shrinkToFit="1"/>
    </xf>
    <xf numFmtId="0" fontId="0" fillId="0" borderId="65" xfId="0" applyFont="1" applyBorder="1" applyAlignment="1" applyProtection="1">
      <alignment horizontal="center" vertical="center" shrinkToFit="1"/>
    </xf>
    <xf numFmtId="0" fontId="0" fillId="0" borderId="66" xfId="0" applyFont="1" applyBorder="1" applyAlignment="1" applyProtection="1">
      <alignment horizontal="center" vertical="center" shrinkToFit="1"/>
    </xf>
    <xf numFmtId="0" fontId="0" fillId="0" borderId="63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79" xfId="0" applyFont="1" applyBorder="1" applyAlignment="1" applyProtection="1">
      <alignment horizontal="center" vertical="center" wrapText="1"/>
    </xf>
    <xf numFmtId="0" fontId="0" fillId="0" borderId="7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60" xfId="0" applyFont="1" applyBorder="1" applyAlignment="1" applyProtection="1">
      <alignment horizontal="center" vertic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99" xfId="0" applyFont="1" applyBorder="1" applyAlignment="1" applyProtection="1">
      <alignment horizontal="center" vertical="center" wrapText="1"/>
    </xf>
    <xf numFmtId="0" fontId="0" fillId="0" borderId="97" xfId="0" applyFont="1" applyBorder="1" applyAlignment="1" applyProtection="1">
      <alignment horizontal="center" vertical="center"/>
    </xf>
    <xf numFmtId="0" fontId="0" fillId="0" borderId="102" xfId="0" applyFont="1" applyBorder="1" applyAlignment="1" applyProtection="1">
      <alignment horizontal="center" vertical="center"/>
    </xf>
    <xf numFmtId="0" fontId="0" fillId="0" borderId="75" xfId="0" applyFont="1" applyBorder="1" applyAlignment="1" applyProtection="1">
      <alignment horizontal="center" vertical="center"/>
    </xf>
    <xf numFmtId="0" fontId="0" fillId="0" borderId="76" xfId="0" applyFont="1" applyBorder="1" applyAlignment="1" applyProtection="1">
      <alignment horizontal="center" vertical="center"/>
    </xf>
    <xf numFmtId="0" fontId="0" fillId="0" borderId="77" xfId="0" applyFont="1" applyBorder="1" applyAlignment="1" applyProtection="1">
      <alignment horizontal="center" vertical="center"/>
    </xf>
    <xf numFmtId="0" fontId="0" fillId="0" borderId="78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181" fontId="10" fillId="0" borderId="0" xfId="0" applyNumberFormat="1" applyFont="1" applyAlignment="1">
      <alignment horizontal="center"/>
    </xf>
    <xf numFmtId="0" fontId="0" fillId="0" borderId="96" xfId="0" applyFont="1" applyBorder="1" applyAlignment="1" applyProtection="1">
      <alignment horizontal="center" vertical="center" wrapText="1"/>
    </xf>
    <xf numFmtId="0" fontId="0" fillId="0" borderId="98" xfId="0" applyFont="1" applyBorder="1" applyAlignment="1" applyProtection="1">
      <alignment horizontal="center" vertical="center"/>
    </xf>
    <xf numFmtId="0" fontId="0" fillId="0" borderId="64" xfId="0" applyFont="1" applyBorder="1" applyAlignment="1" applyProtection="1">
      <alignment horizontal="center" vertical="center" wrapText="1"/>
    </xf>
    <xf numFmtId="0" fontId="0" fillId="0" borderId="65" xfId="0" applyFont="1" applyBorder="1" applyAlignment="1" applyProtection="1">
      <alignment horizontal="center" vertical="center" wrapText="1"/>
    </xf>
    <xf numFmtId="0" fontId="0" fillId="0" borderId="66" xfId="0" applyFont="1" applyBorder="1" applyAlignment="1" applyProtection="1">
      <alignment horizontal="center" vertical="center" wrapText="1"/>
    </xf>
    <xf numFmtId="0" fontId="0" fillId="0" borderId="72" xfId="0" applyFont="1" applyBorder="1" applyAlignment="1" applyProtection="1">
      <alignment horizontal="center" vertical="center" wrapText="1"/>
    </xf>
    <xf numFmtId="0" fontId="0" fillId="0" borderId="80" xfId="0" applyFont="1" applyBorder="1" applyAlignment="1" applyProtection="1">
      <alignment horizontal="center" vertical="center"/>
    </xf>
    <xf numFmtId="0" fontId="0" fillId="0" borderId="100" xfId="0" applyFont="1" applyBorder="1" applyAlignment="1" applyProtection="1">
      <alignment horizontal="center" vertical="center"/>
    </xf>
    <xf numFmtId="0" fontId="0" fillId="0" borderId="101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22412</xdr:colOff>
      <xdr:row>5</xdr:row>
      <xdr:rowOff>11205</xdr:rowOff>
    </xdr:from>
    <xdr:to>
      <xdr:col>8</xdr:col>
      <xdr:colOff>1</xdr:colOff>
      <xdr:row>13</xdr:row>
      <xdr:rowOff>302558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420471" y="1456764"/>
          <a:ext cx="1423148" cy="280147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11205</xdr:colOff>
      <xdr:row>4</xdr:row>
      <xdr:rowOff>313764</xdr:rowOff>
    </xdr:from>
    <xdr:to>
      <xdr:col>19</xdr:col>
      <xdr:colOff>481852</xdr:colOff>
      <xdr:row>13</xdr:row>
      <xdr:rowOff>302558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 flipV="1">
          <a:off x="8191499" y="1445558"/>
          <a:ext cx="1434353" cy="281267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22411</xdr:colOff>
      <xdr:row>5</xdr:row>
      <xdr:rowOff>33617</xdr:rowOff>
    </xdr:from>
    <xdr:to>
      <xdr:col>31</xdr:col>
      <xdr:colOff>470646</xdr:colOff>
      <xdr:row>13</xdr:row>
      <xdr:rowOff>302558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V="1">
          <a:off x="13984940" y="1479176"/>
          <a:ext cx="1411941" cy="2779058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481852</xdr:colOff>
      <xdr:row>26</xdr:row>
      <xdr:rowOff>313762</xdr:rowOff>
    </xdr:from>
    <xdr:to>
      <xdr:col>32</xdr:col>
      <xdr:colOff>11205</xdr:colOff>
      <xdr:row>35</xdr:row>
      <xdr:rowOff>313764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V="1">
          <a:off x="13962528" y="8348380"/>
          <a:ext cx="1456765" cy="2823884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33618</xdr:colOff>
      <xdr:row>27</xdr:row>
      <xdr:rowOff>11205</xdr:rowOff>
    </xdr:from>
    <xdr:to>
      <xdr:col>20</xdr:col>
      <xdr:colOff>1</xdr:colOff>
      <xdr:row>35</xdr:row>
      <xdr:rowOff>313763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 flipV="1">
          <a:off x="8213912" y="8359587"/>
          <a:ext cx="1411942" cy="281267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</xdr:row>
      <xdr:rowOff>-1</xdr:rowOff>
    </xdr:from>
    <xdr:to>
      <xdr:col>23</xdr:col>
      <xdr:colOff>0</xdr:colOff>
      <xdr:row>18</xdr:row>
      <xdr:rowOff>318653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V="1">
          <a:off x="9102436" y="1468581"/>
          <a:ext cx="1371600" cy="318654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470648</xdr:colOff>
      <xdr:row>27</xdr:row>
      <xdr:rowOff>11205</xdr:rowOff>
    </xdr:from>
    <xdr:to>
      <xdr:col>8</xdr:col>
      <xdr:colOff>11206</xdr:colOff>
      <xdr:row>35</xdr:row>
      <xdr:rowOff>313764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 flipV="1">
          <a:off x="2386854" y="8359587"/>
          <a:ext cx="1467970" cy="2812677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</xdr:colOff>
      <xdr:row>27</xdr:row>
      <xdr:rowOff>-1</xdr:rowOff>
    </xdr:from>
    <xdr:to>
      <xdr:col>11</xdr:col>
      <xdr:colOff>1</xdr:colOff>
      <xdr:row>40</xdr:row>
      <xdr:rowOff>318653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 flipV="1">
          <a:off x="3616037" y="7204363"/>
          <a:ext cx="1371600" cy="318654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6724</xdr:rowOff>
    </xdr:from>
    <xdr:to>
      <xdr:col>10</xdr:col>
      <xdr:colOff>454958</xdr:colOff>
      <xdr:row>19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V="1">
          <a:off x="3843618" y="948018"/>
          <a:ext cx="1418664" cy="266027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</xdr:row>
      <xdr:rowOff>6724</xdr:rowOff>
    </xdr:from>
    <xdr:to>
      <xdr:col>34</xdr:col>
      <xdr:colOff>454958</xdr:colOff>
      <xdr:row>19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 flipV="1">
          <a:off x="3843618" y="948018"/>
          <a:ext cx="1418664" cy="266027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27</xdr:row>
      <xdr:rowOff>6724</xdr:rowOff>
    </xdr:from>
    <xdr:to>
      <xdr:col>22</xdr:col>
      <xdr:colOff>454958</xdr:colOff>
      <xdr:row>41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 flipV="1">
          <a:off x="3843618" y="948018"/>
          <a:ext cx="1418664" cy="266027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27</xdr:row>
      <xdr:rowOff>6724</xdr:rowOff>
    </xdr:from>
    <xdr:to>
      <xdr:col>34</xdr:col>
      <xdr:colOff>454958</xdr:colOff>
      <xdr:row>41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V="1">
          <a:off x="9625853" y="5195048"/>
          <a:ext cx="1418664" cy="266027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22412</xdr:colOff>
      <xdr:row>5</xdr:row>
      <xdr:rowOff>11205</xdr:rowOff>
    </xdr:from>
    <xdr:to>
      <xdr:col>8</xdr:col>
      <xdr:colOff>1</xdr:colOff>
      <xdr:row>13</xdr:row>
      <xdr:rowOff>302558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420471" y="1456764"/>
          <a:ext cx="1423148" cy="280147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11205</xdr:colOff>
      <xdr:row>4</xdr:row>
      <xdr:rowOff>313764</xdr:rowOff>
    </xdr:from>
    <xdr:to>
      <xdr:col>19</xdr:col>
      <xdr:colOff>481852</xdr:colOff>
      <xdr:row>14</xdr:row>
      <xdr:rowOff>11205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8191499" y="1445558"/>
          <a:ext cx="1434353" cy="2835088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11205</xdr:colOff>
      <xdr:row>5</xdr:row>
      <xdr:rowOff>33617</xdr:rowOff>
    </xdr:from>
    <xdr:to>
      <xdr:col>31</xdr:col>
      <xdr:colOff>470646</xdr:colOff>
      <xdr:row>14</xdr:row>
      <xdr:rowOff>11205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13973734" y="1479176"/>
          <a:ext cx="1423147" cy="280147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481852</xdr:colOff>
      <xdr:row>26</xdr:row>
      <xdr:rowOff>313762</xdr:rowOff>
    </xdr:from>
    <xdr:to>
      <xdr:col>32</xdr:col>
      <xdr:colOff>11205</xdr:colOff>
      <xdr:row>35</xdr:row>
      <xdr:rowOff>313764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V="1">
          <a:off x="13962528" y="8348380"/>
          <a:ext cx="1456765" cy="2823884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22412</xdr:colOff>
      <xdr:row>27</xdr:row>
      <xdr:rowOff>11205</xdr:rowOff>
    </xdr:from>
    <xdr:to>
      <xdr:col>8</xdr:col>
      <xdr:colOff>11205</xdr:colOff>
      <xdr:row>36</xdr:row>
      <xdr:rowOff>11205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V="1">
          <a:off x="2420471" y="8359587"/>
          <a:ext cx="1434352" cy="2823883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6724</xdr:rowOff>
    </xdr:from>
    <xdr:to>
      <xdr:col>10</xdr:col>
      <xdr:colOff>454958</xdr:colOff>
      <xdr:row>19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V="1">
          <a:off x="3867150" y="1454524"/>
          <a:ext cx="1426508" cy="439382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</xdr:row>
      <xdr:rowOff>6724</xdr:rowOff>
    </xdr:from>
    <xdr:to>
      <xdr:col>34</xdr:col>
      <xdr:colOff>454958</xdr:colOff>
      <xdr:row>19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V="1">
          <a:off x="15525750" y="1454524"/>
          <a:ext cx="1426508" cy="439382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27</xdr:row>
      <xdr:rowOff>6724</xdr:rowOff>
    </xdr:from>
    <xdr:to>
      <xdr:col>34</xdr:col>
      <xdr:colOff>454958</xdr:colOff>
      <xdr:row>41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 flipV="1">
          <a:off x="15525750" y="8369674"/>
          <a:ext cx="1426508" cy="439382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</xdr:row>
      <xdr:rowOff>6724</xdr:rowOff>
    </xdr:from>
    <xdr:to>
      <xdr:col>22</xdr:col>
      <xdr:colOff>454958</xdr:colOff>
      <xdr:row>19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V="1">
          <a:off x="3843618" y="1452283"/>
          <a:ext cx="1418664" cy="4385982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6724</xdr:rowOff>
    </xdr:from>
    <xdr:to>
      <xdr:col>10</xdr:col>
      <xdr:colOff>454958</xdr:colOff>
      <xdr:row>41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 flipV="1">
          <a:off x="16080441" y="1452283"/>
          <a:ext cx="1463488" cy="4385982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22"/>
  <sheetViews>
    <sheetView zoomScale="115" zoomScaleNormal="115" workbookViewId="0">
      <selection activeCell="F15" sqref="F15"/>
    </sheetView>
  </sheetViews>
  <sheetFormatPr defaultRowHeight="13.5"/>
  <cols>
    <col min="1" max="1" width="7.25" customWidth="1"/>
    <col min="2" max="2" width="3.5" customWidth="1"/>
    <col min="3" max="5" width="6.625" customWidth="1"/>
    <col min="6" max="6" width="7.75" customWidth="1"/>
    <col min="7" max="7" width="3.375" customWidth="1"/>
    <col min="8" max="8" width="7.25" customWidth="1"/>
    <col min="9" max="9" width="3.375" customWidth="1"/>
    <col min="10" max="12" width="7.125" customWidth="1"/>
    <col min="13" max="13" width="7.25" customWidth="1"/>
    <col min="14" max="14" width="3.375" customWidth="1"/>
    <col min="16" max="16" width="10" customWidth="1"/>
  </cols>
  <sheetData>
    <row r="1" spans="1:16" ht="18.75">
      <c r="A1" s="228" t="s">
        <v>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>
      <c r="A2" s="51"/>
      <c r="B2" s="18"/>
      <c r="I2" s="18"/>
    </row>
    <row r="3" spans="1:16" ht="6" customHeight="1">
      <c r="B3" s="18"/>
      <c r="I3" s="18"/>
    </row>
    <row r="4" spans="1:16">
      <c r="A4" s="229" t="s">
        <v>66</v>
      </c>
      <c r="B4" s="229"/>
      <c r="C4" s="229"/>
      <c r="D4" s="229"/>
      <c r="E4" s="229"/>
      <c r="F4" s="229"/>
      <c r="H4" s="229" t="s">
        <v>65</v>
      </c>
      <c r="I4" s="229"/>
      <c r="J4" s="229"/>
      <c r="K4" s="229"/>
      <c r="L4" s="229"/>
      <c r="M4" s="229"/>
    </row>
    <row r="5" spans="1:16" s="49" customFormat="1" ht="6" customHeight="1">
      <c r="A5" s="47"/>
      <c r="B5" s="47"/>
      <c r="C5" s="47"/>
      <c r="D5" s="47"/>
      <c r="E5" s="47"/>
      <c r="F5" s="48"/>
      <c r="H5" s="47"/>
      <c r="I5" s="47"/>
      <c r="J5" s="47"/>
      <c r="K5" s="47"/>
      <c r="L5" s="47"/>
    </row>
    <row r="6" spans="1:16" s="24" customFormat="1" ht="30" customHeight="1" thickBot="1">
      <c r="A6" s="232" t="s">
        <v>31</v>
      </c>
      <c r="B6" s="233"/>
      <c r="C6" s="44" t="s">
        <v>0</v>
      </c>
      <c r="D6" s="44" t="s">
        <v>1</v>
      </c>
      <c r="E6" s="44" t="s">
        <v>2</v>
      </c>
      <c r="F6" s="45" t="s">
        <v>32</v>
      </c>
      <c r="G6" s="22"/>
      <c r="H6" s="232" t="s">
        <v>31</v>
      </c>
      <c r="I6" s="233"/>
      <c r="J6" s="44" t="s">
        <v>0</v>
      </c>
      <c r="K6" s="44" t="s">
        <v>1</v>
      </c>
      <c r="L6" s="44" t="s">
        <v>2</v>
      </c>
      <c r="M6" s="45" t="s">
        <v>33</v>
      </c>
      <c r="O6" s="43" t="s">
        <v>35</v>
      </c>
      <c r="P6" s="45" t="s">
        <v>36</v>
      </c>
    </row>
    <row r="7" spans="1:16" s="29" customFormat="1" ht="18" customHeight="1" thickTop="1">
      <c r="A7" s="30">
        <v>42863</v>
      </c>
      <c r="B7" s="219">
        <v>42863</v>
      </c>
      <c r="C7" s="31">
        <v>176</v>
      </c>
      <c r="D7" s="31">
        <v>149</v>
      </c>
      <c r="E7" s="31">
        <v>325</v>
      </c>
      <c r="F7" s="33">
        <v>325</v>
      </c>
      <c r="G7" s="27"/>
      <c r="H7" s="30">
        <v>42865</v>
      </c>
      <c r="I7" s="219">
        <v>42863</v>
      </c>
      <c r="J7" s="31">
        <v>134</v>
      </c>
      <c r="K7" s="31">
        <v>115</v>
      </c>
      <c r="L7" s="31">
        <v>249</v>
      </c>
      <c r="M7" s="33">
        <v>249</v>
      </c>
      <c r="N7" s="27"/>
      <c r="O7" s="46">
        <v>-76</v>
      </c>
      <c r="P7" s="97">
        <v>0.76615384615384619</v>
      </c>
    </row>
    <row r="8" spans="1:16" s="29" customFormat="1" ht="18" customHeight="1">
      <c r="A8" s="25">
        <v>42864</v>
      </c>
      <c r="B8" s="220">
        <v>42864</v>
      </c>
      <c r="C8" s="26">
        <v>515</v>
      </c>
      <c r="D8" s="26">
        <v>418</v>
      </c>
      <c r="E8" s="26">
        <v>933</v>
      </c>
      <c r="F8" s="28">
        <v>1258</v>
      </c>
      <c r="G8" s="27"/>
      <c r="H8" s="25">
        <v>42866</v>
      </c>
      <c r="I8" s="220">
        <v>42864</v>
      </c>
      <c r="J8" s="26">
        <v>236</v>
      </c>
      <c r="K8" s="26">
        <v>188</v>
      </c>
      <c r="L8" s="26">
        <v>424</v>
      </c>
      <c r="M8" s="28">
        <v>673</v>
      </c>
      <c r="N8" s="27"/>
      <c r="O8" s="143">
        <v>-585</v>
      </c>
      <c r="P8" s="144">
        <v>0.53497615262321141</v>
      </c>
    </row>
    <row r="9" spans="1:16" s="29" customFormat="1" ht="18" customHeight="1">
      <c r="A9" s="30">
        <v>42865</v>
      </c>
      <c r="B9" s="219">
        <v>42865</v>
      </c>
      <c r="C9" s="31">
        <v>869</v>
      </c>
      <c r="D9" s="31">
        <v>734</v>
      </c>
      <c r="E9" s="31">
        <v>1603</v>
      </c>
      <c r="F9" s="33">
        <v>2861</v>
      </c>
      <c r="G9" s="27"/>
      <c r="H9" s="30">
        <v>42867</v>
      </c>
      <c r="I9" s="219">
        <v>42865</v>
      </c>
      <c r="J9" s="31">
        <v>924</v>
      </c>
      <c r="K9" s="31">
        <v>800</v>
      </c>
      <c r="L9" s="31">
        <v>1724</v>
      </c>
      <c r="M9" s="33">
        <v>2397</v>
      </c>
      <c r="N9" s="27"/>
      <c r="O9" s="46">
        <v>-464</v>
      </c>
      <c r="P9" s="97">
        <v>0.83781894442502625</v>
      </c>
    </row>
    <row r="10" spans="1:16" s="29" customFormat="1" ht="18" customHeight="1">
      <c r="A10" s="25">
        <v>42866</v>
      </c>
      <c r="B10" s="220">
        <v>42866</v>
      </c>
      <c r="C10" s="26">
        <v>1268</v>
      </c>
      <c r="D10" s="26">
        <v>1273</v>
      </c>
      <c r="E10" s="26">
        <v>2541</v>
      </c>
      <c r="F10" s="28">
        <v>5402</v>
      </c>
      <c r="G10" s="27"/>
      <c r="H10" s="25">
        <v>42868</v>
      </c>
      <c r="I10" s="220">
        <v>42866</v>
      </c>
      <c r="J10" s="26">
        <v>1102</v>
      </c>
      <c r="K10" s="26">
        <v>1078</v>
      </c>
      <c r="L10" s="26">
        <v>2180</v>
      </c>
      <c r="M10" s="28">
        <v>4577</v>
      </c>
      <c r="N10" s="27"/>
      <c r="O10" s="143">
        <v>-825</v>
      </c>
      <c r="P10" s="144">
        <v>0.84727878563495007</v>
      </c>
    </row>
    <row r="11" spans="1:16" s="29" customFormat="1" ht="18" customHeight="1">
      <c r="A11" s="30">
        <v>42867</v>
      </c>
      <c r="B11" s="219">
        <v>42867</v>
      </c>
      <c r="C11" s="31">
        <v>1233</v>
      </c>
      <c r="D11" s="31">
        <v>1311</v>
      </c>
      <c r="E11" s="31">
        <v>2544</v>
      </c>
      <c r="F11" s="33">
        <v>7946</v>
      </c>
      <c r="G11" s="27"/>
      <c r="H11" s="30">
        <v>42869</v>
      </c>
      <c r="I11" s="219">
        <v>42867</v>
      </c>
      <c r="J11" s="31">
        <v>2059</v>
      </c>
      <c r="K11" s="31">
        <v>2268</v>
      </c>
      <c r="L11" s="31">
        <v>4327</v>
      </c>
      <c r="M11" s="33">
        <v>8904</v>
      </c>
      <c r="N11" s="27"/>
      <c r="O11" s="46">
        <v>958</v>
      </c>
      <c r="P11" s="97">
        <v>1.1205638056883966</v>
      </c>
    </row>
    <row r="12" spans="1:16" s="29" customFormat="1" ht="18" customHeight="1">
      <c r="A12" s="25">
        <v>42868</v>
      </c>
      <c r="B12" s="221">
        <v>42868</v>
      </c>
      <c r="C12" s="26">
        <v>1940</v>
      </c>
      <c r="D12" s="26">
        <v>1637</v>
      </c>
      <c r="E12" s="26">
        <v>3577</v>
      </c>
      <c r="F12" s="28">
        <v>11523</v>
      </c>
      <c r="G12" s="27"/>
      <c r="H12" s="25">
        <v>42870</v>
      </c>
      <c r="I12" s="221">
        <v>42868</v>
      </c>
      <c r="J12" s="26">
        <v>3810</v>
      </c>
      <c r="K12" s="26">
        <v>3683</v>
      </c>
      <c r="L12" s="26">
        <v>7493</v>
      </c>
      <c r="M12" s="28">
        <v>16397</v>
      </c>
      <c r="N12" s="27"/>
      <c r="O12" s="143">
        <v>4874</v>
      </c>
      <c r="P12" s="144">
        <v>1.4229801267031155</v>
      </c>
    </row>
    <row r="13" spans="1:16" s="29" customFormat="1" ht="18" customHeight="1">
      <c r="A13" s="30">
        <v>42869</v>
      </c>
      <c r="B13" s="222">
        <v>42869</v>
      </c>
      <c r="C13" s="31">
        <v>3783</v>
      </c>
      <c r="D13" s="31">
        <v>3419</v>
      </c>
      <c r="E13" s="31">
        <v>7202</v>
      </c>
      <c r="F13" s="33">
        <v>18725</v>
      </c>
      <c r="G13" s="27"/>
      <c r="H13" s="30">
        <v>42871</v>
      </c>
      <c r="I13" s="222">
        <v>42869</v>
      </c>
      <c r="J13" s="31">
        <v>3578</v>
      </c>
      <c r="K13" s="31">
        <v>3423</v>
      </c>
      <c r="L13" s="31">
        <v>7001</v>
      </c>
      <c r="M13" s="33">
        <v>23398</v>
      </c>
      <c r="N13" s="27"/>
      <c r="O13" s="46">
        <v>4673</v>
      </c>
      <c r="P13" s="97">
        <v>1.2495594125500669</v>
      </c>
    </row>
    <row r="14" spans="1:16" s="29" customFormat="1" ht="18" customHeight="1">
      <c r="A14" s="25">
        <v>42870</v>
      </c>
      <c r="B14" s="220">
        <v>42870</v>
      </c>
      <c r="C14" s="26">
        <v>2520</v>
      </c>
      <c r="D14" s="26">
        <v>2963</v>
      </c>
      <c r="E14" s="26">
        <v>5483</v>
      </c>
      <c r="F14" s="28">
        <v>24208</v>
      </c>
      <c r="G14" s="27"/>
      <c r="H14" s="38">
        <v>42872</v>
      </c>
      <c r="I14" s="220">
        <v>42870</v>
      </c>
      <c r="J14" s="26">
        <v>2884</v>
      </c>
      <c r="K14" s="26">
        <v>3547</v>
      </c>
      <c r="L14" s="39">
        <v>6431</v>
      </c>
      <c r="M14" s="40">
        <v>29829</v>
      </c>
      <c r="N14" s="27"/>
      <c r="O14" s="143">
        <v>5621</v>
      </c>
      <c r="P14" s="144">
        <v>1.2321959682749504</v>
      </c>
    </row>
    <row r="15" spans="1:16" s="34" customFormat="1" ht="18" customHeight="1">
      <c r="A15" s="30">
        <v>42871</v>
      </c>
      <c r="B15" s="219">
        <v>42871</v>
      </c>
      <c r="C15" s="31">
        <v>2518</v>
      </c>
      <c r="D15" s="31">
        <v>3129</v>
      </c>
      <c r="E15" s="31">
        <v>5647</v>
      </c>
      <c r="F15" s="33">
        <v>29855</v>
      </c>
      <c r="G15" s="32"/>
      <c r="H15" s="30">
        <v>42873</v>
      </c>
      <c r="I15" s="219">
        <v>42871</v>
      </c>
      <c r="J15" s="31">
        <v>2819</v>
      </c>
      <c r="K15" s="31">
        <v>3557</v>
      </c>
      <c r="L15" s="31">
        <v>6376</v>
      </c>
      <c r="M15" s="33">
        <v>36205</v>
      </c>
      <c r="N15" s="32"/>
      <c r="O15" s="46">
        <v>6350</v>
      </c>
      <c r="P15" s="97">
        <v>1.2126946910065315</v>
      </c>
    </row>
    <row r="16" spans="1:16" s="29" customFormat="1" ht="18" customHeight="1">
      <c r="A16" s="25">
        <v>42872</v>
      </c>
      <c r="B16" s="220">
        <v>42872</v>
      </c>
      <c r="C16" s="26">
        <v>2799</v>
      </c>
      <c r="D16" s="26">
        <v>3473</v>
      </c>
      <c r="E16" s="26">
        <v>6272</v>
      </c>
      <c r="F16" s="28">
        <v>36127</v>
      </c>
      <c r="G16" s="27"/>
      <c r="H16" s="25">
        <v>42874</v>
      </c>
      <c r="I16" s="220">
        <v>42872</v>
      </c>
      <c r="J16" s="26">
        <v>2713</v>
      </c>
      <c r="K16" s="26">
        <v>3404</v>
      </c>
      <c r="L16" s="26">
        <v>6117</v>
      </c>
      <c r="M16" s="28">
        <v>42322</v>
      </c>
      <c r="N16" s="27"/>
      <c r="O16" s="143">
        <v>6195</v>
      </c>
      <c r="P16" s="144">
        <v>1.1714783956597559</v>
      </c>
    </row>
    <row r="17" spans="1:16" s="34" customFormat="1" ht="18" customHeight="1">
      <c r="A17" s="30">
        <v>42873</v>
      </c>
      <c r="B17" s="219">
        <v>42873</v>
      </c>
      <c r="C17" s="31">
        <v>3567</v>
      </c>
      <c r="D17" s="31">
        <v>4790</v>
      </c>
      <c r="E17" s="31">
        <v>8357</v>
      </c>
      <c r="F17" s="33">
        <v>44484</v>
      </c>
      <c r="G17" s="32"/>
      <c r="H17" s="30">
        <v>42875</v>
      </c>
      <c r="I17" s="219">
        <v>42873</v>
      </c>
      <c r="J17" s="31">
        <v>4185</v>
      </c>
      <c r="K17" s="31">
        <v>5822</v>
      </c>
      <c r="L17" s="31">
        <v>10007</v>
      </c>
      <c r="M17" s="33">
        <v>52329</v>
      </c>
      <c r="N17" s="32"/>
      <c r="O17" s="46">
        <v>7845</v>
      </c>
      <c r="P17" s="97">
        <v>1.1763555435662261</v>
      </c>
    </row>
    <row r="18" spans="1:16" s="29" customFormat="1" ht="18" customHeight="1">
      <c r="A18" s="25">
        <v>42874</v>
      </c>
      <c r="B18" s="220">
        <v>42874</v>
      </c>
      <c r="C18" s="26">
        <v>4356</v>
      </c>
      <c r="D18" s="26">
        <v>6087</v>
      </c>
      <c r="E18" s="26">
        <v>10443</v>
      </c>
      <c r="F18" s="28">
        <v>54927</v>
      </c>
      <c r="G18" s="27"/>
      <c r="H18" s="25">
        <v>42876</v>
      </c>
      <c r="I18" s="220">
        <v>42874</v>
      </c>
      <c r="J18" s="26">
        <v>4188</v>
      </c>
      <c r="K18" s="26">
        <v>5525</v>
      </c>
      <c r="L18" s="26">
        <v>9713</v>
      </c>
      <c r="M18" s="28">
        <v>62042</v>
      </c>
      <c r="N18" s="27"/>
      <c r="O18" s="143">
        <v>7115</v>
      </c>
      <c r="P18" s="144">
        <v>1.129535565386786</v>
      </c>
    </row>
    <row r="19" spans="1:16" s="34" customFormat="1" ht="18" customHeight="1">
      <c r="A19" s="35">
        <v>42875</v>
      </c>
      <c r="B19" s="223">
        <v>42875</v>
      </c>
      <c r="C19" s="36">
        <v>9402</v>
      </c>
      <c r="D19" s="36">
        <v>10103</v>
      </c>
      <c r="E19" s="36">
        <v>19505</v>
      </c>
      <c r="F19" s="37">
        <v>74432</v>
      </c>
      <c r="G19" s="32"/>
      <c r="H19" s="35">
        <v>42877</v>
      </c>
      <c r="I19" s="223">
        <v>42875</v>
      </c>
      <c r="J19" s="31">
        <v>8994</v>
      </c>
      <c r="K19" s="31">
        <v>10054</v>
      </c>
      <c r="L19" s="36">
        <v>19048</v>
      </c>
      <c r="M19" s="37">
        <v>81090</v>
      </c>
      <c r="N19" s="32"/>
      <c r="O19" s="41">
        <v>6658</v>
      </c>
      <c r="P19" s="98">
        <v>1.0894507738607051</v>
      </c>
    </row>
    <row r="20" spans="1:16" s="27" customFormat="1" ht="18" customHeight="1">
      <c r="A20" s="230" t="s">
        <v>34</v>
      </c>
      <c r="B20" s="231"/>
      <c r="C20" s="100">
        <v>34946</v>
      </c>
      <c r="D20" s="100">
        <v>39486</v>
      </c>
      <c r="E20" s="101">
        <v>74432</v>
      </c>
      <c r="F20" s="142"/>
      <c r="H20" s="230" t="s">
        <v>34</v>
      </c>
      <c r="I20" s="231"/>
      <c r="J20" s="100">
        <v>37626</v>
      </c>
      <c r="K20" s="100">
        <v>43464</v>
      </c>
      <c r="L20" s="101">
        <v>81090</v>
      </c>
      <c r="M20" s="142"/>
      <c r="O20" s="42"/>
    </row>
    <row r="21" spans="1:16" ht="15" customHeight="1">
      <c r="A21" s="23"/>
      <c r="B21" s="23"/>
      <c r="C21" s="20"/>
      <c r="D21" s="20"/>
      <c r="E21" s="20"/>
      <c r="F21" s="20"/>
      <c r="G21" s="19"/>
      <c r="H21" s="23"/>
      <c r="I21" s="23"/>
      <c r="J21" s="20"/>
      <c r="K21" s="20"/>
      <c r="L21" s="20"/>
      <c r="M21" s="20"/>
      <c r="N21" s="19"/>
      <c r="O21" s="21"/>
      <c r="P21" s="19"/>
    </row>
    <row r="22" spans="1:16" ht="15" customHeight="1"/>
  </sheetData>
  <sheetProtection sheet="1" objects="1" scenarios="1"/>
  <customSheetViews>
    <customSheetView guid="{C5D30705-2D0D-441C-8408-F53339654303}">
      <selection activeCell="C15" sqref="C15"/>
      <pageMargins left="0.19685039370078741" right="0.19685039370078741" top="0.39370078740157483" bottom="0.19685039370078741" header="0.39370078740157483" footer="0.51181102362204722"/>
      <printOptions horizontalCentered="1"/>
      <pageSetup paperSize="9" orientation="portrait" horizontalDpi="1200" verticalDpi="1200" r:id="rId1"/>
      <headerFooter alignWithMargins="0">
        <oddHeader>&amp;R&amp;"ＭＳ Ｐゴシック,太字"&amp;12＜ 内部用 ＞</oddHeader>
      </headerFooter>
    </customSheetView>
  </customSheetViews>
  <mergeCells count="7">
    <mergeCell ref="A1:P1"/>
    <mergeCell ref="A4:F4"/>
    <mergeCell ref="H4:M4"/>
    <mergeCell ref="A20:B20"/>
    <mergeCell ref="H20:I20"/>
    <mergeCell ref="A6:B6"/>
    <mergeCell ref="H6:I6"/>
  </mergeCells>
  <phoneticPr fontId="1"/>
  <printOptions horizontalCentered="1"/>
  <pageMargins left="0.19685039370078741" right="0.19685039370078741" top="0.39370078740157483" bottom="0.19685039370078741" header="0.39370078740157483" footer="0.51181102362204722"/>
  <pageSetup paperSize="9" scale="13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BB63"/>
  <sheetViews>
    <sheetView tabSelected="1" zoomScale="55" zoomScaleNormal="55" workbookViewId="0">
      <selection activeCell="C10" sqref="C10:E23"/>
    </sheetView>
  </sheetViews>
  <sheetFormatPr defaultColWidth="8.875" defaultRowHeight="11.25"/>
  <cols>
    <col min="1" max="1" width="7.75" style="1" customWidth="1"/>
    <col min="2" max="2" width="4.75" style="1" customWidth="1"/>
    <col min="3" max="38" width="6.625" style="1" customWidth="1"/>
    <col min="39" max="46" width="4.375" style="1" customWidth="1"/>
    <col min="47" max="47" width="4.75" style="1" customWidth="1"/>
    <col min="48" max="48" width="5.125" style="1" customWidth="1"/>
    <col min="49" max="54" width="5.75" style="1" customWidth="1"/>
    <col min="55" max="16384" width="8.875" style="1"/>
  </cols>
  <sheetData>
    <row r="1" spans="1:54" ht="24.95" customHeight="1">
      <c r="A1" s="133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Z1" s="4"/>
      <c r="BA1" s="4"/>
      <c r="BB1" s="4"/>
    </row>
    <row r="2" spans="1:54" ht="1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V2" s="7"/>
      <c r="AW2" s="7"/>
      <c r="AX2" s="7"/>
    </row>
    <row r="3" spans="1:54" ht="24.95" customHeight="1">
      <c r="A3" s="250" t="s">
        <v>23</v>
      </c>
      <c r="B3" s="251"/>
      <c r="C3" s="256" t="s">
        <v>10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8"/>
      <c r="O3" s="256" t="s">
        <v>11</v>
      </c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8"/>
      <c r="AA3" s="256" t="s">
        <v>13</v>
      </c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8"/>
    </row>
    <row r="4" spans="1:54" ht="24.95" customHeight="1">
      <c r="A4" s="252"/>
      <c r="B4" s="253"/>
      <c r="C4" s="259" t="s">
        <v>9</v>
      </c>
      <c r="D4" s="260"/>
      <c r="E4" s="260"/>
      <c r="F4" s="239" t="s">
        <v>48</v>
      </c>
      <c r="G4" s="260"/>
      <c r="H4" s="261"/>
      <c r="I4" s="239" t="s">
        <v>38</v>
      </c>
      <c r="J4" s="260"/>
      <c r="K4" s="261"/>
      <c r="L4" s="236" t="s">
        <v>27</v>
      </c>
      <c r="M4" s="237"/>
      <c r="N4" s="238"/>
      <c r="O4" s="259" t="s">
        <v>9</v>
      </c>
      <c r="P4" s="260"/>
      <c r="Q4" s="260"/>
      <c r="R4" s="239" t="s">
        <v>12</v>
      </c>
      <c r="S4" s="260"/>
      <c r="T4" s="261"/>
      <c r="U4" s="239" t="s">
        <v>63</v>
      </c>
      <c r="V4" s="260"/>
      <c r="W4" s="261"/>
      <c r="X4" s="236" t="s">
        <v>28</v>
      </c>
      <c r="Y4" s="239"/>
      <c r="Z4" s="240"/>
      <c r="AA4" s="259" t="s">
        <v>9</v>
      </c>
      <c r="AB4" s="260"/>
      <c r="AC4" s="260"/>
      <c r="AD4" s="239" t="s">
        <v>14</v>
      </c>
      <c r="AE4" s="260"/>
      <c r="AF4" s="261"/>
      <c r="AG4" s="239" t="s">
        <v>38</v>
      </c>
      <c r="AH4" s="260"/>
      <c r="AI4" s="261"/>
      <c r="AJ4" s="236" t="s">
        <v>28</v>
      </c>
      <c r="AK4" s="237"/>
      <c r="AL4" s="238"/>
    </row>
    <row r="5" spans="1:54" ht="24.95" customHeight="1">
      <c r="A5" s="254"/>
      <c r="B5" s="255"/>
      <c r="C5" s="102" t="s">
        <v>0</v>
      </c>
      <c r="D5" s="13" t="s">
        <v>1</v>
      </c>
      <c r="E5" s="14" t="s">
        <v>2</v>
      </c>
      <c r="F5" s="15" t="s">
        <v>0</v>
      </c>
      <c r="G5" s="13" t="s">
        <v>1</v>
      </c>
      <c r="H5" s="16" t="s">
        <v>2</v>
      </c>
      <c r="I5" s="15" t="s">
        <v>0</v>
      </c>
      <c r="J5" s="13" t="s">
        <v>1</v>
      </c>
      <c r="K5" s="16" t="s">
        <v>2</v>
      </c>
      <c r="L5" s="15" t="s">
        <v>0</v>
      </c>
      <c r="M5" s="14" t="s">
        <v>1</v>
      </c>
      <c r="N5" s="103" t="s">
        <v>2</v>
      </c>
      <c r="O5" s="102" t="s">
        <v>0</v>
      </c>
      <c r="P5" s="13" t="s">
        <v>1</v>
      </c>
      <c r="Q5" s="14" t="s">
        <v>2</v>
      </c>
      <c r="R5" s="15" t="s">
        <v>0</v>
      </c>
      <c r="S5" s="13" t="s">
        <v>1</v>
      </c>
      <c r="T5" s="16" t="s">
        <v>2</v>
      </c>
      <c r="U5" s="15" t="s">
        <v>0</v>
      </c>
      <c r="V5" s="13" t="s">
        <v>1</v>
      </c>
      <c r="W5" s="16" t="s">
        <v>2</v>
      </c>
      <c r="X5" s="15" t="s">
        <v>0</v>
      </c>
      <c r="Y5" s="13" t="s">
        <v>1</v>
      </c>
      <c r="Z5" s="103" t="s">
        <v>2</v>
      </c>
      <c r="AA5" s="102" t="s">
        <v>0</v>
      </c>
      <c r="AB5" s="13" t="s">
        <v>1</v>
      </c>
      <c r="AC5" s="14" t="s">
        <v>2</v>
      </c>
      <c r="AD5" s="15" t="s">
        <v>0</v>
      </c>
      <c r="AE5" s="13" t="s">
        <v>1</v>
      </c>
      <c r="AF5" s="16" t="s">
        <v>2</v>
      </c>
      <c r="AG5" s="15" t="s">
        <v>0</v>
      </c>
      <c r="AH5" s="13" t="s">
        <v>1</v>
      </c>
      <c r="AI5" s="16" t="s">
        <v>2</v>
      </c>
      <c r="AJ5" s="15" t="s">
        <v>0</v>
      </c>
      <c r="AK5" s="14" t="s">
        <v>1</v>
      </c>
      <c r="AL5" s="103" t="s">
        <v>2</v>
      </c>
    </row>
    <row r="6" spans="1:54" ht="24.95" hidden="1" customHeight="1">
      <c r="A6" s="106" t="e">
        <f>#REF!</f>
        <v>#REF!</v>
      </c>
      <c r="B6" s="119" t="s">
        <v>37</v>
      </c>
      <c r="C6" s="110" t="e">
        <f>IF(#REF!="","",#REF!)</f>
        <v>#REF!</v>
      </c>
      <c r="D6" s="111" t="e">
        <f>IF(#REF!="","",#REF!)</f>
        <v>#REF!</v>
      </c>
      <c r="E6" s="108" t="e">
        <f>IF(C6="","",SUM(C6:D6))</f>
        <v>#REF!</v>
      </c>
      <c r="F6" s="241"/>
      <c r="G6" s="242"/>
      <c r="H6" s="242"/>
      <c r="I6" s="241"/>
      <c r="J6" s="242"/>
      <c r="K6" s="247"/>
      <c r="L6" s="120" t="e">
        <f>IF(C6="","",SUM(C6+F6+I6))</f>
        <v>#REF!</v>
      </c>
      <c r="M6" s="108" t="e">
        <f>IF(D6="","",SUM(D6+G6+J6))</f>
        <v>#REF!</v>
      </c>
      <c r="N6" s="112" t="e">
        <f>IF(L6="","",SUM(E6+H6+K6))</f>
        <v>#REF!</v>
      </c>
      <c r="O6" s="110" t="e">
        <f>IF(#REF!="","",#REF!)</f>
        <v>#REF!</v>
      </c>
      <c r="P6" s="111" t="e">
        <f>IF(#REF!="","",#REF!)</f>
        <v>#REF!</v>
      </c>
      <c r="Q6" s="108" t="e">
        <f>IF(O6="","",SUM(O6:P6))</f>
        <v>#REF!</v>
      </c>
      <c r="R6" s="241"/>
      <c r="S6" s="242"/>
      <c r="T6" s="247"/>
      <c r="U6" s="241"/>
      <c r="V6" s="242"/>
      <c r="W6" s="247"/>
      <c r="X6" s="120" t="e">
        <f>IF(O6="","",SUM(O6+R6+U6))</f>
        <v>#REF!</v>
      </c>
      <c r="Y6" s="111" t="e">
        <f>IF(P6="","",SUM(P6+S6+V6))</f>
        <v>#REF!</v>
      </c>
      <c r="Z6" s="121" t="e">
        <f>IF(Q6="","",SUM(Q6+T6+W6))</f>
        <v>#REF!</v>
      </c>
      <c r="AA6" s="110" t="e">
        <f>IF(#REF!="","",#REF!)</f>
        <v>#REF!</v>
      </c>
      <c r="AB6" s="111" t="e">
        <f>IF(#REF!="","",#REF!)</f>
        <v>#REF!</v>
      </c>
      <c r="AC6" s="108" t="e">
        <f>IF(AA6="","",SUM(AA6:AB6))</f>
        <v>#REF!</v>
      </c>
      <c r="AD6" s="262"/>
      <c r="AE6" s="263"/>
      <c r="AF6" s="264"/>
      <c r="AG6" s="262"/>
      <c r="AH6" s="263"/>
      <c r="AI6" s="264"/>
      <c r="AJ6" s="120" t="e">
        <f>IF(AA6="","",SUM(AA6,AD6,AG6))</f>
        <v>#REF!</v>
      </c>
      <c r="AK6" s="145" t="e">
        <f>IF(AB6="","",SUM(AB6,AE6,AH6))</f>
        <v>#REF!</v>
      </c>
      <c r="AL6" s="112" t="e">
        <f>IF(AC6="","",SUM(AC6,AF6,AI6))</f>
        <v>#REF!</v>
      </c>
    </row>
    <row r="7" spans="1:54" ht="24.95" hidden="1" customHeight="1">
      <c r="A7" s="11" t="e">
        <f>#REF!</f>
        <v>#REF!</v>
      </c>
      <c r="B7" s="17" t="s">
        <v>29</v>
      </c>
      <c r="C7" s="93" t="e">
        <f>IF(#REF!="","",#REF!)</f>
        <v>#REF!</v>
      </c>
      <c r="D7" s="69" t="e">
        <f>IF(#REF!="","",#REF!)</f>
        <v>#REF!</v>
      </c>
      <c r="E7" s="52" t="e">
        <f t="shared" ref="E7:E9" si="0">IF(C7="","",SUM(C7:D7))</f>
        <v>#REF!</v>
      </c>
      <c r="F7" s="243"/>
      <c r="G7" s="244"/>
      <c r="H7" s="244"/>
      <c r="I7" s="243"/>
      <c r="J7" s="244"/>
      <c r="K7" s="248"/>
      <c r="L7" s="53" t="e">
        <f>IF(C7="","",SUM(C7+F7+I7))</f>
        <v>#REF!</v>
      </c>
      <c r="M7" s="52" t="e">
        <f t="shared" ref="M7:M9" si="1">IF(D7="","",SUM(D7+G7+J7))</f>
        <v>#REF!</v>
      </c>
      <c r="N7" s="54" t="e">
        <f t="shared" ref="N7:N9" si="2">IF(L7="","",SUM(E7+H7+K7))</f>
        <v>#REF!</v>
      </c>
      <c r="O7" s="93" t="e">
        <f>IF(#REF!="","",#REF!)</f>
        <v>#REF!</v>
      </c>
      <c r="P7" s="69" t="e">
        <f>IF(#REF!="","",#REF!)</f>
        <v>#REF!</v>
      </c>
      <c r="Q7" s="52" t="e">
        <f>IF(O7="","",SUM(O7:P7))</f>
        <v>#REF!</v>
      </c>
      <c r="R7" s="243"/>
      <c r="S7" s="244"/>
      <c r="T7" s="248"/>
      <c r="U7" s="243"/>
      <c r="V7" s="244"/>
      <c r="W7" s="248"/>
      <c r="X7" s="53" t="e">
        <f t="shared" ref="X7:X9" si="3">IF(O7="","",SUM(O7+R7+U7))</f>
        <v>#REF!</v>
      </c>
      <c r="Y7" s="69" t="e">
        <f t="shared" ref="Y7:Y9" si="4">IF(P7="","",SUM(P7+S7+V7))</f>
        <v>#REF!</v>
      </c>
      <c r="Z7" s="70" t="e">
        <f t="shared" ref="Z7:Z9" si="5">IF(Q7="","",SUM(Q7+T7+W7))</f>
        <v>#REF!</v>
      </c>
      <c r="AA7" s="93" t="e">
        <f>IF(#REF!="","",#REF!)</f>
        <v>#REF!</v>
      </c>
      <c r="AB7" s="69" t="e">
        <f>IF(#REF!="","",#REF!)</f>
        <v>#REF!</v>
      </c>
      <c r="AC7" s="52" t="e">
        <f>IF(AA7="","",SUM(AA7:AB7))</f>
        <v>#REF!</v>
      </c>
      <c r="AD7" s="265"/>
      <c r="AE7" s="266"/>
      <c r="AF7" s="267"/>
      <c r="AG7" s="265"/>
      <c r="AH7" s="266"/>
      <c r="AI7" s="267"/>
      <c r="AJ7" s="53" t="e">
        <f t="shared" ref="AJ7:AJ9" si="6">IF(AA7="","",SUM(AA7,AD7,AG7))</f>
        <v>#REF!</v>
      </c>
      <c r="AK7" s="52" t="e">
        <f t="shared" ref="AK7:AK9" si="7">IF(AB7="","",SUM(AB7,AE7,AH7))</f>
        <v>#REF!</v>
      </c>
      <c r="AL7" s="54" t="e">
        <f t="shared" ref="AL7:AL9" si="8">IF(AC7="","",SUM(AC7,AF7,AI7))</f>
        <v>#REF!</v>
      </c>
    </row>
    <row r="8" spans="1:54" ht="24.95" hidden="1" customHeight="1">
      <c r="A8" s="106" t="e">
        <f>#REF!</f>
        <v>#REF!</v>
      </c>
      <c r="B8" s="119" t="s">
        <v>4</v>
      </c>
      <c r="C8" s="110" t="e">
        <f>IF(#REF!="","",#REF!)</f>
        <v>#REF!</v>
      </c>
      <c r="D8" s="111" t="e">
        <f>IF(#REF!="","",#REF!)</f>
        <v>#REF!</v>
      </c>
      <c r="E8" s="108" t="e">
        <f t="shared" si="0"/>
        <v>#REF!</v>
      </c>
      <c r="F8" s="243"/>
      <c r="G8" s="244"/>
      <c r="H8" s="244"/>
      <c r="I8" s="243"/>
      <c r="J8" s="244"/>
      <c r="K8" s="248"/>
      <c r="L8" s="56" t="e">
        <f>IF(C8="","",SUM(C8+F8+I8))</f>
        <v>#REF!</v>
      </c>
      <c r="M8" s="55" t="e">
        <f t="shared" si="1"/>
        <v>#REF!</v>
      </c>
      <c r="N8" s="57" t="e">
        <f t="shared" si="2"/>
        <v>#REF!</v>
      </c>
      <c r="O8" s="94" t="e">
        <f>IF(#REF!="","",#REF!)</f>
        <v>#REF!</v>
      </c>
      <c r="P8" s="71" t="e">
        <f>IF(#REF!="","",#REF!)</f>
        <v>#REF!</v>
      </c>
      <c r="Q8" s="55" t="e">
        <f t="shared" ref="Q8:Q9" si="9">IF(O8="","",SUM(O8,P8))</f>
        <v>#REF!</v>
      </c>
      <c r="R8" s="243"/>
      <c r="S8" s="244"/>
      <c r="T8" s="248"/>
      <c r="U8" s="243"/>
      <c r="V8" s="244"/>
      <c r="W8" s="248"/>
      <c r="X8" s="56" t="e">
        <f t="shared" si="3"/>
        <v>#REF!</v>
      </c>
      <c r="Y8" s="71" t="e">
        <f t="shared" si="4"/>
        <v>#REF!</v>
      </c>
      <c r="Z8" s="72" t="e">
        <f t="shared" si="5"/>
        <v>#REF!</v>
      </c>
      <c r="AA8" s="94" t="e">
        <f>IF(#REF!="","",#REF!)</f>
        <v>#REF!</v>
      </c>
      <c r="AB8" s="71" t="e">
        <f>IF(#REF!="","",#REF!)</f>
        <v>#REF!</v>
      </c>
      <c r="AC8" s="55" t="e">
        <f t="shared" ref="AC8:AC9" si="10">IF(AA8="","",SUM(AA8,AB8))</f>
        <v>#REF!</v>
      </c>
      <c r="AD8" s="265"/>
      <c r="AE8" s="266"/>
      <c r="AF8" s="267"/>
      <c r="AG8" s="265"/>
      <c r="AH8" s="266"/>
      <c r="AI8" s="267"/>
      <c r="AJ8" s="56" t="e">
        <f>IF(AA8="","",SUM(AA8,AD8,AG8))</f>
        <v>#REF!</v>
      </c>
      <c r="AK8" s="55" t="e">
        <f t="shared" si="7"/>
        <v>#REF!</v>
      </c>
      <c r="AL8" s="57" t="e">
        <f t="shared" si="8"/>
        <v>#REF!</v>
      </c>
    </row>
    <row r="9" spans="1:54" ht="24.95" hidden="1" customHeight="1">
      <c r="A9" s="11" t="e">
        <f>#REF!</f>
        <v>#REF!</v>
      </c>
      <c r="B9" s="17" t="s">
        <v>25</v>
      </c>
      <c r="C9" s="93" t="e">
        <f>IF(#REF!="","",#REF!)</f>
        <v>#REF!</v>
      </c>
      <c r="D9" s="69" t="e">
        <f>IF(#REF!="","",#REF!)</f>
        <v>#REF!</v>
      </c>
      <c r="E9" s="52" t="e">
        <f t="shared" si="0"/>
        <v>#REF!</v>
      </c>
      <c r="F9" s="243"/>
      <c r="G9" s="244"/>
      <c r="H9" s="244"/>
      <c r="I9" s="243"/>
      <c r="J9" s="244"/>
      <c r="K9" s="248"/>
      <c r="L9" s="53" t="e">
        <f t="shared" ref="L9" si="11">IF(C9="","",SUM(C9+F9+I9))</f>
        <v>#REF!</v>
      </c>
      <c r="M9" s="52" t="e">
        <f t="shared" si="1"/>
        <v>#REF!</v>
      </c>
      <c r="N9" s="54" t="e">
        <f t="shared" si="2"/>
        <v>#REF!</v>
      </c>
      <c r="O9" s="93" t="e">
        <f>IF(#REF!="","",#REF!)</f>
        <v>#REF!</v>
      </c>
      <c r="P9" s="69" t="e">
        <f>IF(#REF!="","",#REF!)</f>
        <v>#REF!</v>
      </c>
      <c r="Q9" s="52" t="e">
        <f t="shared" si="9"/>
        <v>#REF!</v>
      </c>
      <c r="R9" s="243"/>
      <c r="S9" s="244"/>
      <c r="T9" s="248"/>
      <c r="U9" s="243"/>
      <c r="V9" s="244"/>
      <c r="W9" s="248"/>
      <c r="X9" s="53" t="e">
        <f t="shared" si="3"/>
        <v>#REF!</v>
      </c>
      <c r="Y9" s="69" t="e">
        <f t="shared" si="4"/>
        <v>#REF!</v>
      </c>
      <c r="Z9" s="70" t="e">
        <f t="shared" si="5"/>
        <v>#REF!</v>
      </c>
      <c r="AA9" s="93" t="e">
        <f>IF(#REF!="","",#REF!)</f>
        <v>#REF!</v>
      </c>
      <c r="AB9" s="69" t="e">
        <f>IF(#REF!="","",#REF!)</f>
        <v>#REF!</v>
      </c>
      <c r="AC9" s="52" t="e">
        <f t="shared" si="10"/>
        <v>#REF!</v>
      </c>
      <c r="AD9" s="265"/>
      <c r="AE9" s="266"/>
      <c r="AF9" s="267"/>
      <c r="AG9" s="265"/>
      <c r="AH9" s="266"/>
      <c r="AI9" s="267"/>
      <c r="AJ9" s="53" t="e">
        <f t="shared" si="6"/>
        <v>#REF!</v>
      </c>
      <c r="AK9" s="52" t="e">
        <f t="shared" si="7"/>
        <v>#REF!</v>
      </c>
      <c r="AL9" s="54" t="e">
        <f t="shared" si="8"/>
        <v>#REF!</v>
      </c>
    </row>
    <row r="10" spans="1:54" ht="24.95" customHeight="1">
      <c r="A10" s="106">
        <v>42865</v>
      </c>
      <c r="B10" s="119" t="s">
        <v>26</v>
      </c>
      <c r="C10" s="110">
        <v>18</v>
      </c>
      <c r="D10" s="111">
        <v>16</v>
      </c>
      <c r="E10" s="108">
        <v>34</v>
      </c>
      <c r="F10" s="243"/>
      <c r="G10" s="244"/>
      <c r="H10" s="244"/>
      <c r="I10" s="243"/>
      <c r="J10" s="244"/>
      <c r="K10" s="248"/>
      <c r="L10" s="56">
        <v>18</v>
      </c>
      <c r="M10" s="55">
        <v>16</v>
      </c>
      <c r="N10" s="57">
        <v>34</v>
      </c>
      <c r="O10" s="94">
        <v>21</v>
      </c>
      <c r="P10" s="71">
        <v>15</v>
      </c>
      <c r="Q10" s="55">
        <v>36</v>
      </c>
      <c r="R10" s="243"/>
      <c r="S10" s="244"/>
      <c r="T10" s="248"/>
      <c r="U10" s="243"/>
      <c r="V10" s="244"/>
      <c r="W10" s="248"/>
      <c r="X10" s="56">
        <v>21</v>
      </c>
      <c r="Y10" s="71">
        <v>15</v>
      </c>
      <c r="Z10" s="72">
        <v>36</v>
      </c>
      <c r="AA10" s="94">
        <v>15</v>
      </c>
      <c r="AB10" s="71">
        <v>10</v>
      </c>
      <c r="AC10" s="55">
        <v>25</v>
      </c>
      <c r="AD10" s="265"/>
      <c r="AE10" s="266"/>
      <c r="AF10" s="267"/>
      <c r="AG10" s="265"/>
      <c r="AH10" s="266"/>
      <c r="AI10" s="267"/>
      <c r="AJ10" s="56">
        <v>15</v>
      </c>
      <c r="AK10" s="55">
        <v>10</v>
      </c>
      <c r="AL10" s="57">
        <v>25</v>
      </c>
    </row>
    <row r="11" spans="1:54" ht="24.95" customHeight="1">
      <c r="A11" s="11">
        <v>42866</v>
      </c>
      <c r="B11" s="17" t="s">
        <v>5</v>
      </c>
      <c r="C11" s="93">
        <v>31</v>
      </c>
      <c r="D11" s="69">
        <v>20</v>
      </c>
      <c r="E11" s="52">
        <v>51</v>
      </c>
      <c r="F11" s="243"/>
      <c r="G11" s="244"/>
      <c r="H11" s="244"/>
      <c r="I11" s="243"/>
      <c r="J11" s="244"/>
      <c r="K11" s="248"/>
      <c r="L11" s="53">
        <v>31</v>
      </c>
      <c r="M11" s="52">
        <v>20</v>
      </c>
      <c r="N11" s="54">
        <v>51</v>
      </c>
      <c r="O11" s="93">
        <v>29</v>
      </c>
      <c r="P11" s="69">
        <v>21</v>
      </c>
      <c r="Q11" s="52">
        <v>50</v>
      </c>
      <c r="R11" s="243"/>
      <c r="S11" s="244"/>
      <c r="T11" s="248"/>
      <c r="U11" s="243"/>
      <c r="V11" s="244"/>
      <c r="W11" s="248"/>
      <c r="X11" s="53">
        <v>29</v>
      </c>
      <c r="Y11" s="69">
        <v>21</v>
      </c>
      <c r="Z11" s="70">
        <v>50</v>
      </c>
      <c r="AA11" s="93">
        <v>18</v>
      </c>
      <c r="AB11" s="69">
        <v>15</v>
      </c>
      <c r="AC11" s="52">
        <v>33</v>
      </c>
      <c r="AD11" s="265"/>
      <c r="AE11" s="266"/>
      <c r="AF11" s="267"/>
      <c r="AG11" s="265"/>
      <c r="AH11" s="266"/>
      <c r="AI11" s="267"/>
      <c r="AJ11" s="53">
        <v>18</v>
      </c>
      <c r="AK11" s="52">
        <v>15</v>
      </c>
      <c r="AL11" s="54">
        <v>33</v>
      </c>
    </row>
    <row r="12" spans="1:54" ht="24.95" customHeight="1">
      <c r="A12" s="106">
        <v>42867</v>
      </c>
      <c r="B12" s="119" t="s">
        <v>6</v>
      </c>
      <c r="C12" s="110">
        <v>86</v>
      </c>
      <c r="D12" s="111">
        <v>76</v>
      </c>
      <c r="E12" s="108">
        <v>162</v>
      </c>
      <c r="F12" s="243"/>
      <c r="G12" s="244"/>
      <c r="H12" s="244"/>
      <c r="I12" s="243"/>
      <c r="J12" s="244"/>
      <c r="K12" s="248"/>
      <c r="L12" s="56">
        <v>86</v>
      </c>
      <c r="M12" s="55">
        <v>76</v>
      </c>
      <c r="N12" s="57">
        <v>162</v>
      </c>
      <c r="O12" s="94">
        <v>112</v>
      </c>
      <c r="P12" s="71">
        <v>75</v>
      </c>
      <c r="Q12" s="55">
        <v>187</v>
      </c>
      <c r="R12" s="243"/>
      <c r="S12" s="244"/>
      <c r="T12" s="248"/>
      <c r="U12" s="243"/>
      <c r="V12" s="244"/>
      <c r="W12" s="248"/>
      <c r="X12" s="56">
        <v>112</v>
      </c>
      <c r="Y12" s="71">
        <v>75</v>
      </c>
      <c r="Z12" s="72">
        <v>187</v>
      </c>
      <c r="AA12" s="94">
        <v>95</v>
      </c>
      <c r="AB12" s="71">
        <v>89</v>
      </c>
      <c r="AC12" s="55">
        <v>184</v>
      </c>
      <c r="AD12" s="265"/>
      <c r="AE12" s="266"/>
      <c r="AF12" s="267"/>
      <c r="AG12" s="265"/>
      <c r="AH12" s="266"/>
      <c r="AI12" s="267"/>
      <c r="AJ12" s="56">
        <v>95</v>
      </c>
      <c r="AK12" s="55">
        <v>89</v>
      </c>
      <c r="AL12" s="57">
        <v>184</v>
      </c>
    </row>
    <row r="13" spans="1:54" ht="24.95" customHeight="1">
      <c r="A13" s="11">
        <v>42868</v>
      </c>
      <c r="B13" s="17" t="s">
        <v>7</v>
      </c>
      <c r="C13" s="93">
        <v>119</v>
      </c>
      <c r="D13" s="69">
        <v>99</v>
      </c>
      <c r="E13" s="52">
        <v>218</v>
      </c>
      <c r="F13" s="243"/>
      <c r="G13" s="244"/>
      <c r="H13" s="244"/>
      <c r="I13" s="243"/>
      <c r="J13" s="244"/>
      <c r="K13" s="248"/>
      <c r="L13" s="53">
        <v>119</v>
      </c>
      <c r="M13" s="52">
        <v>99</v>
      </c>
      <c r="N13" s="54">
        <v>218</v>
      </c>
      <c r="O13" s="93">
        <v>128</v>
      </c>
      <c r="P13" s="69">
        <v>150</v>
      </c>
      <c r="Q13" s="52">
        <v>278</v>
      </c>
      <c r="R13" s="243"/>
      <c r="S13" s="244"/>
      <c r="T13" s="248"/>
      <c r="U13" s="243"/>
      <c r="V13" s="244"/>
      <c r="W13" s="248"/>
      <c r="X13" s="53">
        <v>128</v>
      </c>
      <c r="Y13" s="69">
        <v>150</v>
      </c>
      <c r="Z13" s="70">
        <v>278</v>
      </c>
      <c r="AA13" s="93">
        <v>98</v>
      </c>
      <c r="AB13" s="69">
        <v>84</v>
      </c>
      <c r="AC13" s="52">
        <v>182</v>
      </c>
      <c r="AD13" s="265"/>
      <c r="AE13" s="266"/>
      <c r="AF13" s="267"/>
      <c r="AG13" s="265"/>
      <c r="AH13" s="266"/>
      <c r="AI13" s="267"/>
      <c r="AJ13" s="53">
        <v>98</v>
      </c>
      <c r="AK13" s="52">
        <v>84</v>
      </c>
      <c r="AL13" s="54">
        <v>182</v>
      </c>
    </row>
    <row r="14" spans="1:54" ht="24.95" customHeight="1">
      <c r="A14" s="106">
        <v>42869</v>
      </c>
      <c r="B14" s="119" t="s">
        <v>8</v>
      </c>
      <c r="C14" s="110">
        <v>188</v>
      </c>
      <c r="D14" s="111">
        <v>227</v>
      </c>
      <c r="E14" s="108">
        <v>415</v>
      </c>
      <c r="F14" s="245"/>
      <c r="G14" s="246"/>
      <c r="H14" s="246"/>
      <c r="I14" s="243"/>
      <c r="J14" s="244"/>
      <c r="K14" s="248"/>
      <c r="L14" s="59">
        <v>188</v>
      </c>
      <c r="M14" s="58">
        <v>227</v>
      </c>
      <c r="N14" s="60">
        <v>415</v>
      </c>
      <c r="O14" s="95">
        <v>278</v>
      </c>
      <c r="P14" s="73">
        <v>287</v>
      </c>
      <c r="Q14" s="58">
        <v>565</v>
      </c>
      <c r="R14" s="245"/>
      <c r="S14" s="246"/>
      <c r="T14" s="249"/>
      <c r="U14" s="243"/>
      <c r="V14" s="244"/>
      <c r="W14" s="248"/>
      <c r="X14" s="59">
        <v>278</v>
      </c>
      <c r="Y14" s="73">
        <v>287</v>
      </c>
      <c r="Z14" s="74">
        <v>565</v>
      </c>
      <c r="AA14" s="95">
        <v>173</v>
      </c>
      <c r="AB14" s="73">
        <v>238</v>
      </c>
      <c r="AC14" s="58">
        <v>411</v>
      </c>
      <c r="AD14" s="268"/>
      <c r="AE14" s="269"/>
      <c r="AF14" s="270"/>
      <c r="AG14" s="265"/>
      <c r="AH14" s="266"/>
      <c r="AI14" s="267"/>
      <c r="AJ14" s="59">
        <v>173</v>
      </c>
      <c r="AK14" s="58">
        <v>238</v>
      </c>
      <c r="AL14" s="60">
        <v>411</v>
      </c>
    </row>
    <row r="15" spans="1:54" ht="24.95" customHeight="1">
      <c r="A15" s="11">
        <v>42870</v>
      </c>
      <c r="B15" s="17" t="s">
        <v>4</v>
      </c>
      <c r="C15" s="93">
        <v>233</v>
      </c>
      <c r="D15" s="69">
        <v>216</v>
      </c>
      <c r="E15" s="52">
        <v>449</v>
      </c>
      <c r="F15" s="87">
        <v>114</v>
      </c>
      <c r="G15" s="69">
        <v>99</v>
      </c>
      <c r="H15" s="52">
        <v>213</v>
      </c>
      <c r="I15" s="243"/>
      <c r="J15" s="244"/>
      <c r="K15" s="248"/>
      <c r="L15" s="53">
        <v>347</v>
      </c>
      <c r="M15" s="52">
        <v>315</v>
      </c>
      <c r="N15" s="54">
        <v>662</v>
      </c>
      <c r="O15" s="93">
        <v>375</v>
      </c>
      <c r="P15" s="69">
        <v>329</v>
      </c>
      <c r="Q15" s="52">
        <v>704</v>
      </c>
      <c r="R15" s="87">
        <v>176</v>
      </c>
      <c r="S15" s="69">
        <v>172</v>
      </c>
      <c r="T15" s="75">
        <v>348</v>
      </c>
      <c r="U15" s="243"/>
      <c r="V15" s="244"/>
      <c r="W15" s="248"/>
      <c r="X15" s="53">
        <v>551</v>
      </c>
      <c r="Y15" s="69">
        <v>501</v>
      </c>
      <c r="Z15" s="70">
        <v>1052</v>
      </c>
      <c r="AA15" s="93">
        <v>271</v>
      </c>
      <c r="AB15" s="69">
        <v>253</v>
      </c>
      <c r="AC15" s="52">
        <v>524</v>
      </c>
      <c r="AD15" s="87">
        <v>137</v>
      </c>
      <c r="AE15" s="69">
        <v>142</v>
      </c>
      <c r="AF15" s="75">
        <v>279</v>
      </c>
      <c r="AG15" s="265"/>
      <c r="AH15" s="266"/>
      <c r="AI15" s="267"/>
      <c r="AJ15" s="53">
        <v>408</v>
      </c>
      <c r="AK15" s="52">
        <v>395</v>
      </c>
      <c r="AL15" s="54">
        <v>803</v>
      </c>
    </row>
    <row r="16" spans="1:54" ht="24.95" customHeight="1">
      <c r="A16" s="106">
        <v>42871</v>
      </c>
      <c r="B16" s="119" t="s">
        <v>25</v>
      </c>
      <c r="C16" s="110">
        <v>257</v>
      </c>
      <c r="D16" s="111">
        <v>219</v>
      </c>
      <c r="E16" s="108">
        <v>476</v>
      </c>
      <c r="F16" s="88">
        <v>103</v>
      </c>
      <c r="G16" s="71">
        <v>124</v>
      </c>
      <c r="H16" s="55">
        <v>227</v>
      </c>
      <c r="I16" s="243"/>
      <c r="J16" s="244"/>
      <c r="K16" s="248"/>
      <c r="L16" s="56">
        <v>360</v>
      </c>
      <c r="M16" s="55">
        <v>343</v>
      </c>
      <c r="N16" s="57">
        <v>703</v>
      </c>
      <c r="O16" s="94">
        <v>365</v>
      </c>
      <c r="P16" s="71">
        <v>366</v>
      </c>
      <c r="Q16" s="55">
        <v>731</v>
      </c>
      <c r="R16" s="88">
        <v>158</v>
      </c>
      <c r="S16" s="71">
        <v>140</v>
      </c>
      <c r="T16" s="76">
        <v>298</v>
      </c>
      <c r="U16" s="243"/>
      <c r="V16" s="244"/>
      <c r="W16" s="248"/>
      <c r="X16" s="56">
        <v>523</v>
      </c>
      <c r="Y16" s="71">
        <v>506</v>
      </c>
      <c r="Z16" s="72">
        <v>1029</v>
      </c>
      <c r="AA16" s="94">
        <v>235</v>
      </c>
      <c r="AB16" s="71">
        <v>200</v>
      </c>
      <c r="AC16" s="55">
        <v>435</v>
      </c>
      <c r="AD16" s="88">
        <v>93</v>
      </c>
      <c r="AE16" s="71">
        <v>116</v>
      </c>
      <c r="AF16" s="76">
        <v>209</v>
      </c>
      <c r="AG16" s="265"/>
      <c r="AH16" s="266"/>
      <c r="AI16" s="267"/>
      <c r="AJ16" s="56">
        <v>328</v>
      </c>
      <c r="AK16" s="55">
        <v>316</v>
      </c>
      <c r="AL16" s="57">
        <v>644</v>
      </c>
    </row>
    <row r="17" spans="1:50" ht="24.95" customHeight="1">
      <c r="A17" s="11">
        <v>42872</v>
      </c>
      <c r="B17" s="17" t="s">
        <v>26</v>
      </c>
      <c r="C17" s="93">
        <v>216</v>
      </c>
      <c r="D17" s="69">
        <v>235</v>
      </c>
      <c r="E17" s="52">
        <v>451</v>
      </c>
      <c r="F17" s="87">
        <v>69</v>
      </c>
      <c r="G17" s="69">
        <v>80</v>
      </c>
      <c r="H17" s="52">
        <v>149</v>
      </c>
      <c r="I17" s="243"/>
      <c r="J17" s="244"/>
      <c r="K17" s="248"/>
      <c r="L17" s="53">
        <v>285</v>
      </c>
      <c r="M17" s="52">
        <v>315</v>
      </c>
      <c r="N17" s="54">
        <v>600</v>
      </c>
      <c r="O17" s="93">
        <v>279</v>
      </c>
      <c r="P17" s="69">
        <v>318</v>
      </c>
      <c r="Q17" s="52">
        <v>597</v>
      </c>
      <c r="R17" s="87">
        <v>81</v>
      </c>
      <c r="S17" s="69">
        <v>99</v>
      </c>
      <c r="T17" s="75">
        <v>180</v>
      </c>
      <c r="U17" s="243"/>
      <c r="V17" s="244"/>
      <c r="W17" s="248"/>
      <c r="X17" s="53">
        <v>360</v>
      </c>
      <c r="Y17" s="69">
        <v>417</v>
      </c>
      <c r="Z17" s="70">
        <v>777</v>
      </c>
      <c r="AA17" s="93">
        <v>185</v>
      </c>
      <c r="AB17" s="69">
        <v>216</v>
      </c>
      <c r="AC17" s="52">
        <v>401</v>
      </c>
      <c r="AD17" s="87">
        <v>86</v>
      </c>
      <c r="AE17" s="69">
        <v>106</v>
      </c>
      <c r="AF17" s="75">
        <v>192</v>
      </c>
      <c r="AG17" s="265"/>
      <c r="AH17" s="266"/>
      <c r="AI17" s="267"/>
      <c r="AJ17" s="53">
        <v>271</v>
      </c>
      <c r="AK17" s="52">
        <v>322</v>
      </c>
      <c r="AL17" s="54">
        <v>593</v>
      </c>
    </row>
    <row r="18" spans="1:50" ht="24.95" customHeight="1">
      <c r="A18" s="106">
        <v>42873</v>
      </c>
      <c r="B18" s="119" t="s">
        <v>5</v>
      </c>
      <c r="C18" s="110">
        <v>188</v>
      </c>
      <c r="D18" s="111">
        <v>233</v>
      </c>
      <c r="E18" s="108">
        <v>421</v>
      </c>
      <c r="F18" s="88">
        <v>64</v>
      </c>
      <c r="G18" s="71">
        <v>107</v>
      </c>
      <c r="H18" s="55">
        <v>171</v>
      </c>
      <c r="I18" s="243"/>
      <c r="J18" s="244"/>
      <c r="K18" s="248"/>
      <c r="L18" s="56">
        <v>252</v>
      </c>
      <c r="M18" s="55">
        <v>340</v>
      </c>
      <c r="N18" s="57">
        <v>592</v>
      </c>
      <c r="O18" s="94">
        <v>253</v>
      </c>
      <c r="P18" s="71">
        <v>324</v>
      </c>
      <c r="Q18" s="55">
        <v>577</v>
      </c>
      <c r="R18" s="88">
        <v>68</v>
      </c>
      <c r="S18" s="71">
        <v>81</v>
      </c>
      <c r="T18" s="76">
        <v>149</v>
      </c>
      <c r="U18" s="243"/>
      <c r="V18" s="244"/>
      <c r="W18" s="248"/>
      <c r="X18" s="56">
        <v>321</v>
      </c>
      <c r="Y18" s="71">
        <v>405</v>
      </c>
      <c r="Z18" s="72">
        <v>726</v>
      </c>
      <c r="AA18" s="94">
        <v>185</v>
      </c>
      <c r="AB18" s="71">
        <v>198</v>
      </c>
      <c r="AC18" s="55">
        <v>383</v>
      </c>
      <c r="AD18" s="88">
        <v>101</v>
      </c>
      <c r="AE18" s="71">
        <v>99</v>
      </c>
      <c r="AF18" s="76">
        <v>200</v>
      </c>
      <c r="AG18" s="265"/>
      <c r="AH18" s="266"/>
      <c r="AI18" s="267"/>
      <c r="AJ18" s="56">
        <v>286</v>
      </c>
      <c r="AK18" s="55">
        <v>297</v>
      </c>
      <c r="AL18" s="57">
        <v>583</v>
      </c>
    </row>
    <row r="19" spans="1:50" ht="24.95" customHeight="1">
      <c r="A19" s="11">
        <v>42874</v>
      </c>
      <c r="B19" s="17" t="s">
        <v>6</v>
      </c>
      <c r="C19" s="93">
        <v>183</v>
      </c>
      <c r="D19" s="69">
        <v>207</v>
      </c>
      <c r="E19" s="52">
        <v>390</v>
      </c>
      <c r="F19" s="87">
        <v>63</v>
      </c>
      <c r="G19" s="69">
        <v>100</v>
      </c>
      <c r="H19" s="52">
        <v>163</v>
      </c>
      <c r="I19" s="245"/>
      <c r="J19" s="246"/>
      <c r="K19" s="249"/>
      <c r="L19" s="53">
        <v>246</v>
      </c>
      <c r="M19" s="52">
        <v>307</v>
      </c>
      <c r="N19" s="54">
        <v>553</v>
      </c>
      <c r="O19" s="93">
        <v>265</v>
      </c>
      <c r="P19" s="69">
        <v>294</v>
      </c>
      <c r="Q19" s="52">
        <v>559</v>
      </c>
      <c r="R19" s="87">
        <v>82</v>
      </c>
      <c r="S19" s="69">
        <v>82</v>
      </c>
      <c r="T19" s="75">
        <v>164</v>
      </c>
      <c r="U19" s="245"/>
      <c r="V19" s="246"/>
      <c r="W19" s="249"/>
      <c r="X19" s="53">
        <v>347</v>
      </c>
      <c r="Y19" s="69">
        <v>376</v>
      </c>
      <c r="Z19" s="70">
        <v>723</v>
      </c>
      <c r="AA19" s="93">
        <v>144</v>
      </c>
      <c r="AB19" s="69">
        <v>185</v>
      </c>
      <c r="AC19" s="52">
        <v>329</v>
      </c>
      <c r="AD19" s="87">
        <v>81</v>
      </c>
      <c r="AE19" s="69">
        <v>113</v>
      </c>
      <c r="AF19" s="75">
        <v>194</v>
      </c>
      <c r="AG19" s="268"/>
      <c r="AH19" s="269"/>
      <c r="AI19" s="270"/>
      <c r="AJ19" s="53">
        <v>225</v>
      </c>
      <c r="AK19" s="52">
        <v>298</v>
      </c>
      <c r="AL19" s="54">
        <v>523</v>
      </c>
    </row>
    <row r="20" spans="1:50" ht="24.95" customHeight="1">
      <c r="A20" s="106">
        <v>42875</v>
      </c>
      <c r="B20" s="119" t="s">
        <v>7</v>
      </c>
      <c r="C20" s="110">
        <v>214</v>
      </c>
      <c r="D20" s="111">
        <v>274</v>
      </c>
      <c r="E20" s="108">
        <v>488</v>
      </c>
      <c r="F20" s="88">
        <v>89</v>
      </c>
      <c r="G20" s="71">
        <v>125</v>
      </c>
      <c r="H20" s="55">
        <v>214</v>
      </c>
      <c r="I20" s="56">
        <v>56</v>
      </c>
      <c r="J20" s="71">
        <v>107</v>
      </c>
      <c r="K20" s="76">
        <v>163</v>
      </c>
      <c r="L20" s="56">
        <v>359</v>
      </c>
      <c r="M20" s="55">
        <v>506</v>
      </c>
      <c r="N20" s="57">
        <v>865</v>
      </c>
      <c r="O20" s="94">
        <v>264</v>
      </c>
      <c r="P20" s="71">
        <v>360</v>
      </c>
      <c r="Q20" s="55">
        <v>624</v>
      </c>
      <c r="R20" s="88">
        <v>94</v>
      </c>
      <c r="S20" s="71">
        <v>103</v>
      </c>
      <c r="T20" s="76">
        <v>197</v>
      </c>
      <c r="U20" s="56">
        <v>25</v>
      </c>
      <c r="V20" s="71">
        <v>61</v>
      </c>
      <c r="W20" s="76">
        <v>86</v>
      </c>
      <c r="X20" s="56">
        <v>383</v>
      </c>
      <c r="Y20" s="71">
        <v>524</v>
      </c>
      <c r="Z20" s="72">
        <v>907</v>
      </c>
      <c r="AA20" s="94">
        <v>166</v>
      </c>
      <c r="AB20" s="71">
        <v>232</v>
      </c>
      <c r="AC20" s="55">
        <v>398</v>
      </c>
      <c r="AD20" s="88">
        <v>104</v>
      </c>
      <c r="AE20" s="71">
        <v>145</v>
      </c>
      <c r="AF20" s="76">
        <v>249</v>
      </c>
      <c r="AG20" s="56">
        <v>131</v>
      </c>
      <c r="AH20" s="71">
        <v>205</v>
      </c>
      <c r="AI20" s="76">
        <v>336</v>
      </c>
      <c r="AJ20" s="56">
        <v>401</v>
      </c>
      <c r="AK20" s="55">
        <v>582</v>
      </c>
      <c r="AL20" s="57">
        <v>983</v>
      </c>
    </row>
    <row r="21" spans="1:50" ht="24.95" customHeight="1">
      <c r="A21" s="11">
        <v>42876</v>
      </c>
      <c r="B21" s="17" t="s">
        <v>8</v>
      </c>
      <c r="C21" s="93">
        <v>232</v>
      </c>
      <c r="D21" s="69">
        <v>252</v>
      </c>
      <c r="E21" s="52">
        <v>484</v>
      </c>
      <c r="F21" s="87">
        <v>85</v>
      </c>
      <c r="G21" s="69">
        <v>122</v>
      </c>
      <c r="H21" s="52">
        <v>207</v>
      </c>
      <c r="I21" s="53">
        <v>47</v>
      </c>
      <c r="J21" s="69">
        <v>83</v>
      </c>
      <c r="K21" s="75">
        <v>130</v>
      </c>
      <c r="L21" s="53">
        <v>364</v>
      </c>
      <c r="M21" s="52">
        <v>457</v>
      </c>
      <c r="N21" s="54">
        <v>821</v>
      </c>
      <c r="O21" s="93">
        <v>298</v>
      </c>
      <c r="P21" s="69">
        <v>358</v>
      </c>
      <c r="Q21" s="52">
        <v>656</v>
      </c>
      <c r="R21" s="87">
        <v>73</v>
      </c>
      <c r="S21" s="69">
        <v>87</v>
      </c>
      <c r="T21" s="75">
        <v>160</v>
      </c>
      <c r="U21" s="53">
        <v>44</v>
      </c>
      <c r="V21" s="69">
        <v>61</v>
      </c>
      <c r="W21" s="75">
        <v>105</v>
      </c>
      <c r="X21" s="53">
        <v>415</v>
      </c>
      <c r="Y21" s="69">
        <v>506</v>
      </c>
      <c r="Z21" s="70">
        <v>921</v>
      </c>
      <c r="AA21" s="93">
        <v>179</v>
      </c>
      <c r="AB21" s="69">
        <v>208</v>
      </c>
      <c r="AC21" s="52">
        <v>387</v>
      </c>
      <c r="AD21" s="87">
        <v>116</v>
      </c>
      <c r="AE21" s="69">
        <v>162</v>
      </c>
      <c r="AF21" s="75">
        <v>278</v>
      </c>
      <c r="AG21" s="53">
        <v>115</v>
      </c>
      <c r="AH21" s="69">
        <v>179</v>
      </c>
      <c r="AI21" s="75">
        <v>294</v>
      </c>
      <c r="AJ21" s="53">
        <v>410</v>
      </c>
      <c r="AK21" s="52">
        <v>549</v>
      </c>
      <c r="AL21" s="54">
        <v>959</v>
      </c>
    </row>
    <row r="22" spans="1:50" ht="24.95" customHeight="1" thickBot="1">
      <c r="A22" s="106">
        <v>42877</v>
      </c>
      <c r="B22" s="119" t="s">
        <v>4</v>
      </c>
      <c r="C22" s="110">
        <v>374</v>
      </c>
      <c r="D22" s="111">
        <v>385</v>
      </c>
      <c r="E22" s="108">
        <v>759</v>
      </c>
      <c r="F22" s="99">
        <v>198</v>
      </c>
      <c r="G22" s="78">
        <v>213</v>
      </c>
      <c r="H22" s="61">
        <v>411</v>
      </c>
      <c r="I22" s="59">
        <v>101</v>
      </c>
      <c r="J22" s="73">
        <v>135</v>
      </c>
      <c r="K22" s="132">
        <v>236</v>
      </c>
      <c r="L22" s="62">
        <v>673</v>
      </c>
      <c r="M22" s="61">
        <v>733</v>
      </c>
      <c r="N22" s="63">
        <v>1406</v>
      </c>
      <c r="O22" s="96">
        <v>604</v>
      </c>
      <c r="P22" s="78">
        <v>664</v>
      </c>
      <c r="Q22" s="61">
        <v>1268</v>
      </c>
      <c r="R22" s="99">
        <v>266</v>
      </c>
      <c r="S22" s="78">
        <v>283</v>
      </c>
      <c r="T22" s="77">
        <v>549</v>
      </c>
      <c r="U22" s="59">
        <v>101</v>
      </c>
      <c r="V22" s="73">
        <v>124</v>
      </c>
      <c r="W22" s="132">
        <v>225</v>
      </c>
      <c r="X22" s="62">
        <v>971</v>
      </c>
      <c r="Y22" s="78">
        <v>1071</v>
      </c>
      <c r="Z22" s="79">
        <v>2042</v>
      </c>
      <c r="AA22" s="96">
        <v>414</v>
      </c>
      <c r="AB22" s="78">
        <v>431</v>
      </c>
      <c r="AC22" s="61">
        <v>845</v>
      </c>
      <c r="AD22" s="99">
        <v>223</v>
      </c>
      <c r="AE22" s="78">
        <v>270</v>
      </c>
      <c r="AF22" s="77">
        <v>493</v>
      </c>
      <c r="AG22" s="59">
        <v>247</v>
      </c>
      <c r="AH22" s="73">
        <v>320</v>
      </c>
      <c r="AI22" s="132">
        <v>567</v>
      </c>
      <c r="AJ22" s="62">
        <v>884</v>
      </c>
      <c r="AK22" s="61">
        <v>1021</v>
      </c>
      <c r="AL22" s="63">
        <v>1905</v>
      </c>
    </row>
    <row r="23" spans="1:50" ht="24.95" customHeight="1" thickBot="1">
      <c r="A23" s="234" t="s">
        <v>3</v>
      </c>
      <c r="B23" s="235"/>
      <c r="C23" s="64">
        <v>2339</v>
      </c>
      <c r="D23" s="65">
        <v>2459</v>
      </c>
      <c r="E23" s="66">
        <v>4798</v>
      </c>
      <c r="F23" s="67">
        <v>785</v>
      </c>
      <c r="G23" s="65">
        <v>970</v>
      </c>
      <c r="H23" s="66">
        <v>1755</v>
      </c>
      <c r="I23" s="67">
        <v>204</v>
      </c>
      <c r="J23" s="65">
        <v>325</v>
      </c>
      <c r="K23" s="81">
        <v>529</v>
      </c>
      <c r="L23" s="67">
        <v>3328</v>
      </c>
      <c r="M23" s="66">
        <v>3754</v>
      </c>
      <c r="N23" s="68">
        <v>7082</v>
      </c>
      <c r="O23" s="64">
        <v>3271</v>
      </c>
      <c r="P23" s="65">
        <v>3561</v>
      </c>
      <c r="Q23" s="66">
        <v>6832</v>
      </c>
      <c r="R23" s="80">
        <v>998</v>
      </c>
      <c r="S23" s="65">
        <v>1047</v>
      </c>
      <c r="T23" s="81">
        <v>2045</v>
      </c>
      <c r="U23" s="67">
        <v>170</v>
      </c>
      <c r="V23" s="65">
        <v>246</v>
      </c>
      <c r="W23" s="81">
        <v>416</v>
      </c>
      <c r="X23" s="67">
        <v>4439</v>
      </c>
      <c r="Y23" s="65">
        <v>4854</v>
      </c>
      <c r="Z23" s="82">
        <v>9293</v>
      </c>
      <c r="AA23" s="64">
        <v>2178</v>
      </c>
      <c r="AB23" s="65">
        <v>2359</v>
      </c>
      <c r="AC23" s="66">
        <v>4537</v>
      </c>
      <c r="AD23" s="141">
        <v>941</v>
      </c>
      <c r="AE23" s="65">
        <v>1153</v>
      </c>
      <c r="AF23" s="81">
        <v>2094</v>
      </c>
      <c r="AG23" s="67">
        <v>493</v>
      </c>
      <c r="AH23" s="65">
        <v>704</v>
      </c>
      <c r="AI23" s="81">
        <v>1197</v>
      </c>
      <c r="AJ23" s="67">
        <v>3612</v>
      </c>
      <c r="AK23" s="66">
        <v>4216</v>
      </c>
      <c r="AL23" s="68">
        <v>7828</v>
      </c>
    </row>
    <row r="24" spans="1:50" ht="24.95" customHeight="1" thickBo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U24" s="3"/>
      <c r="AV24" s="5"/>
      <c r="AW24" s="5"/>
      <c r="AX24" s="5"/>
    </row>
    <row r="25" spans="1:50" ht="24.95" customHeight="1">
      <c r="A25" s="250" t="s">
        <v>23</v>
      </c>
      <c r="B25" s="251"/>
      <c r="C25" s="256" t="s">
        <v>15</v>
      </c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8"/>
      <c r="O25" s="256" t="s">
        <v>16</v>
      </c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8"/>
      <c r="AA25" s="256" t="s">
        <v>17</v>
      </c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8"/>
      <c r="AU25" s="3"/>
      <c r="AV25" s="6"/>
      <c r="AW25" s="6"/>
      <c r="AX25" s="6"/>
    </row>
    <row r="26" spans="1:50" ht="24.95" customHeight="1">
      <c r="A26" s="252"/>
      <c r="B26" s="253"/>
      <c r="C26" s="259" t="s">
        <v>9</v>
      </c>
      <c r="D26" s="260"/>
      <c r="E26" s="260"/>
      <c r="F26" s="239" t="s">
        <v>30</v>
      </c>
      <c r="G26" s="260"/>
      <c r="H26" s="261"/>
      <c r="I26" s="239" t="s">
        <v>62</v>
      </c>
      <c r="J26" s="260"/>
      <c r="K26" s="261"/>
      <c r="L26" s="236" t="s">
        <v>28</v>
      </c>
      <c r="M26" s="237"/>
      <c r="N26" s="238"/>
      <c r="O26" s="259" t="s">
        <v>9</v>
      </c>
      <c r="P26" s="260"/>
      <c r="Q26" s="260"/>
      <c r="R26" s="239" t="s">
        <v>49</v>
      </c>
      <c r="S26" s="260"/>
      <c r="T26" s="261"/>
      <c r="U26" s="239" t="s">
        <v>38</v>
      </c>
      <c r="V26" s="260"/>
      <c r="W26" s="261"/>
      <c r="X26" s="236" t="s">
        <v>28</v>
      </c>
      <c r="Y26" s="237"/>
      <c r="Z26" s="238"/>
      <c r="AA26" s="259" t="s">
        <v>9</v>
      </c>
      <c r="AB26" s="260"/>
      <c r="AC26" s="260"/>
      <c r="AD26" s="239" t="s">
        <v>50</v>
      </c>
      <c r="AE26" s="260"/>
      <c r="AF26" s="261"/>
      <c r="AG26" s="239" t="s">
        <v>38</v>
      </c>
      <c r="AH26" s="260"/>
      <c r="AI26" s="261"/>
      <c r="AJ26" s="236" t="s">
        <v>28</v>
      </c>
      <c r="AK26" s="239"/>
      <c r="AL26" s="240"/>
      <c r="AU26" s="3"/>
      <c r="AV26" s="5"/>
      <c r="AW26" s="5"/>
      <c r="AX26" s="5"/>
    </row>
    <row r="27" spans="1:50" ht="24.95" customHeight="1">
      <c r="A27" s="254"/>
      <c r="B27" s="255"/>
      <c r="C27" s="104" t="s">
        <v>0</v>
      </c>
      <c r="D27" s="13" t="s">
        <v>1</v>
      </c>
      <c r="E27" s="14" t="s">
        <v>2</v>
      </c>
      <c r="F27" s="15" t="s">
        <v>0</v>
      </c>
      <c r="G27" s="13" t="s">
        <v>1</v>
      </c>
      <c r="H27" s="16" t="s">
        <v>2</v>
      </c>
      <c r="I27" s="15" t="s">
        <v>0</v>
      </c>
      <c r="J27" s="13" t="s">
        <v>1</v>
      </c>
      <c r="K27" s="16" t="s">
        <v>2</v>
      </c>
      <c r="L27" s="15" t="s">
        <v>0</v>
      </c>
      <c r="M27" s="14" t="s">
        <v>1</v>
      </c>
      <c r="N27" s="105" t="s">
        <v>2</v>
      </c>
      <c r="O27" s="102" t="s">
        <v>0</v>
      </c>
      <c r="P27" s="13" t="s">
        <v>1</v>
      </c>
      <c r="Q27" s="14" t="s">
        <v>2</v>
      </c>
      <c r="R27" s="15" t="s">
        <v>0</v>
      </c>
      <c r="S27" s="13" t="s">
        <v>1</v>
      </c>
      <c r="T27" s="16" t="s">
        <v>2</v>
      </c>
      <c r="U27" s="15" t="s">
        <v>0</v>
      </c>
      <c r="V27" s="13" t="s">
        <v>1</v>
      </c>
      <c r="W27" s="16" t="s">
        <v>2</v>
      </c>
      <c r="X27" s="15" t="s">
        <v>0</v>
      </c>
      <c r="Y27" s="13" t="s">
        <v>1</v>
      </c>
      <c r="Z27" s="103" t="s">
        <v>2</v>
      </c>
      <c r="AA27" s="102" t="s">
        <v>0</v>
      </c>
      <c r="AB27" s="13" t="s">
        <v>1</v>
      </c>
      <c r="AC27" s="14" t="s">
        <v>2</v>
      </c>
      <c r="AD27" s="15" t="s">
        <v>0</v>
      </c>
      <c r="AE27" s="13" t="s">
        <v>1</v>
      </c>
      <c r="AF27" s="16" t="s">
        <v>2</v>
      </c>
      <c r="AG27" s="15" t="s">
        <v>0</v>
      </c>
      <c r="AH27" s="13" t="s">
        <v>1</v>
      </c>
      <c r="AI27" s="16" t="s">
        <v>2</v>
      </c>
      <c r="AJ27" s="15" t="s">
        <v>0</v>
      </c>
      <c r="AK27" s="13" t="s">
        <v>1</v>
      </c>
      <c r="AL27" s="103" t="s">
        <v>2</v>
      </c>
      <c r="AU27" s="3"/>
      <c r="AV27" s="5"/>
      <c r="AW27" s="5"/>
      <c r="AX27" s="5"/>
    </row>
    <row r="28" spans="1:50" ht="24.95" hidden="1" customHeight="1">
      <c r="A28" s="106" t="e">
        <f>A6</f>
        <v>#REF!</v>
      </c>
      <c r="B28" s="119" t="s">
        <v>37</v>
      </c>
      <c r="C28" s="110" t="e">
        <f>IF(#REF!="","",#REF!)</f>
        <v>#REF!</v>
      </c>
      <c r="D28" s="111" t="e">
        <f>IF(#REF!="","",#REF!)</f>
        <v>#REF!</v>
      </c>
      <c r="E28" s="108" t="e">
        <f>IF(C28="","",SUM(C28:D28))</f>
        <v>#REF!</v>
      </c>
      <c r="F28" s="241"/>
      <c r="G28" s="242"/>
      <c r="H28" s="247"/>
      <c r="I28" s="241"/>
      <c r="J28" s="242"/>
      <c r="K28" s="247"/>
      <c r="L28" s="120" t="e">
        <f>IF(C28="","",SUM(C28,F28,I28))</f>
        <v>#REF!</v>
      </c>
      <c r="M28" s="108" t="e">
        <f>IF(D28="","",SUM(D28,G28,J28))</f>
        <v>#REF!</v>
      </c>
      <c r="N28" s="112" t="e">
        <f>IF(E28="","",SUM(E28,H28,K28))</f>
        <v>#REF!</v>
      </c>
      <c r="O28" s="110" t="e">
        <f>IF(#REF!="","",#REF!)</f>
        <v>#REF!</v>
      </c>
      <c r="P28" s="111" t="e">
        <f>IF(#REF!="","",#REF!)</f>
        <v>#REF!</v>
      </c>
      <c r="Q28" s="108" t="e">
        <f>IF(O28="","",SUM(O28:P28))</f>
        <v>#REF!</v>
      </c>
      <c r="R28" s="241"/>
      <c r="S28" s="242"/>
      <c r="T28" s="247"/>
      <c r="U28" s="241"/>
      <c r="V28" s="242"/>
      <c r="W28" s="247"/>
      <c r="X28" s="120" t="e">
        <f>IF(O28="","",SUM(O28,R28,U28))</f>
        <v>#REF!</v>
      </c>
      <c r="Y28" s="111" t="e">
        <f>IF(P28="","",SUM(P28,S28,V28))</f>
        <v>#REF!</v>
      </c>
      <c r="Z28" s="112" t="e">
        <f>IF(Q28="","",SUM(Q28,T28,W28))</f>
        <v>#REF!</v>
      </c>
      <c r="AA28" s="110" t="e">
        <f>IF(#REF!="","",#REF!)</f>
        <v>#REF!</v>
      </c>
      <c r="AB28" s="111" t="e">
        <f>IF(#REF!="","",#REF!)</f>
        <v>#REF!</v>
      </c>
      <c r="AC28" s="108" t="e">
        <f>IF(AA28="","",SUM(AA28:AB28))</f>
        <v>#REF!</v>
      </c>
      <c r="AD28" s="241"/>
      <c r="AE28" s="242"/>
      <c r="AF28" s="247"/>
      <c r="AG28" s="241"/>
      <c r="AH28" s="242"/>
      <c r="AI28" s="247"/>
      <c r="AJ28" s="120" t="e">
        <f>IF(AA28="","",SUM(AA28,AD28,AG28))</f>
        <v>#REF!</v>
      </c>
      <c r="AK28" s="111" t="e">
        <f>IF(AB28="","",SUM(AB28,AE28,AH28))</f>
        <v>#REF!</v>
      </c>
      <c r="AL28" s="121" t="e">
        <f>IF(AC28="","",SUM(AC28,AF28,AI28))</f>
        <v>#REF!</v>
      </c>
      <c r="AU28" s="3"/>
      <c r="AV28" s="6"/>
      <c r="AW28" s="6"/>
      <c r="AX28" s="6"/>
    </row>
    <row r="29" spans="1:50" ht="24.95" hidden="1" customHeight="1">
      <c r="A29" s="11" t="e">
        <f t="shared" ref="A29:A31" si="12">A7</f>
        <v>#REF!</v>
      </c>
      <c r="B29" s="17" t="s">
        <v>29</v>
      </c>
      <c r="C29" s="93" t="e">
        <f>IF(#REF!="","",#REF!)</f>
        <v>#REF!</v>
      </c>
      <c r="D29" s="69" t="e">
        <f>IF(#REF!="","",#REF!)</f>
        <v>#REF!</v>
      </c>
      <c r="E29" s="52" t="e">
        <f>IF(C29="","",SUM(C29:D29))</f>
        <v>#REF!</v>
      </c>
      <c r="F29" s="243"/>
      <c r="G29" s="244"/>
      <c r="H29" s="248"/>
      <c r="I29" s="243"/>
      <c r="J29" s="244"/>
      <c r="K29" s="248"/>
      <c r="L29" s="53" t="e">
        <f t="shared" ref="L29:L31" si="13">IF(C29="","",SUM(C29,F29,I29))</f>
        <v>#REF!</v>
      </c>
      <c r="M29" s="52" t="e">
        <f t="shared" ref="M29:M31" si="14">IF(D29="","",SUM(D29,G29,J29))</f>
        <v>#REF!</v>
      </c>
      <c r="N29" s="54" t="e">
        <f t="shared" ref="N29:N31" si="15">IF(E29="","",SUM(E29,H29,K29))</f>
        <v>#REF!</v>
      </c>
      <c r="O29" s="93" t="e">
        <f>IF(#REF!="","",#REF!)</f>
        <v>#REF!</v>
      </c>
      <c r="P29" s="69" t="e">
        <f>IF(#REF!="","",#REF!)</f>
        <v>#REF!</v>
      </c>
      <c r="Q29" s="52" t="e">
        <f>IF(O29="","",SUM(O29:P29))</f>
        <v>#REF!</v>
      </c>
      <c r="R29" s="243"/>
      <c r="S29" s="244"/>
      <c r="T29" s="248"/>
      <c r="U29" s="243"/>
      <c r="V29" s="244"/>
      <c r="W29" s="248"/>
      <c r="X29" s="53" t="e">
        <f t="shared" ref="X29:X31" si="16">IF(O29="","",SUM(O29,R29,U29))</f>
        <v>#REF!</v>
      </c>
      <c r="Y29" s="69" t="e">
        <f t="shared" ref="Y29:Y31" si="17">IF(P29="","",SUM(P29,S29,V29))</f>
        <v>#REF!</v>
      </c>
      <c r="Z29" s="54" t="e">
        <f t="shared" ref="Z29:Z31" si="18">IF(Q29="","",SUM(Q29,T29,W29))</f>
        <v>#REF!</v>
      </c>
      <c r="AA29" s="93" t="e">
        <f>IF(#REF!="","",#REF!)</f>
        <v>#REF!</v>
      </c>
      <c r="AB29" s="69" t="e">
        <f>IF(#REF!="","",#REF!)</f>
        <v>#REF!</v>
      </c>
      <c r="AC29" s="52" t="e">
        <f>IF(AA29="","",SUM(AA29:AB29))</f>
        <v>#REF!</v>
      </c>
      <c r="AD29" s="243"/>
      <c r="AE29" s="244"/>
      <c r="AF29" s="248"/>
      <c r="AG29" s="243"/>
      <c r="AH29" s="244"/>
      <c r="AI29" s="248"/>
      <c r="AJ29" s="53" t="e">
        <f t="shared" ref="AJ29:AJ31" si="19">IF(AA29="","",SUM(AA29,AD29,AG29))</f>
        <v>#REF!</v>
      </c>
      <c r="AK29" s="69" t="e">
        <f t="shared" ref="AK29:AK31" si="20">IF(AB29="","",SUM(AB29,AE29,AH29))</f>
        <v>#REF!</v>
      </c>
      <c r="AL29" s="70" t="e">
        <f t="shared" ref="AL29:AL31" si="21">IF(AC29="","",SUM(AC29,AF29,AI29))</f>
        <v>#REF!</v>
      </c>
      <c r="AU29" s="3"/>
      <c r="AV29" s="6"/>
      <c r="AW29" s="6"/>
      <c r="AX29" s="6"/>
    </row>
    <row r="30" spans="1:50" ht="24.95" hidden="1" customHeight="1">
      <c r="A30" s="106" t="e">
        <f t="shared" si="12"/>
        <v>#REF!</v>
      </c>
      <c r="B30" s="119" t="s">
        <v>4</v>
      </c>
      <c r="C30" s="94" t="e">
        <f>IF(#REF!="","",#REF!)</f>
        <v>#REF!</v>
      </c>
      <c r="D30" s="71" t="e">
        <f>IF(#REF!="","",#REF!)</f>
        <v>#REF!</v>
      </c>
      <c r="E30" s="55" t="e">
        <f t="shared" ref="E30:E31" si="22">IF(C30="","",SUM(C30,D30))</f>
        <v>#REF!</v>
      </c>
      <c r="F30" s="243"/>
      <c r="G30" s="244"/>
      <c r="H30" s="248"/>
      <c r="I30" s="243"/>
      <c r="J30" s="244"/>
      <c r="K30" s="248"/>
      <c r="L30" s="56" t="e">
        <f t="shared" si="13"/>
        <v>#REF!</v>
      </c>
      <c r="M30" s="55" t="e">
        <f t="shared" si="14"/>
        <v>#REF!</v>
      </c>
      <c r="N30" s="57" t="e">
        <f t="shared" si="15"/>
        <v>#REF!</v>
      </c>
      <c r="O30" s="94" t="e">
        <f>IF(#REF!="","",#REF!)</f>
        <v>#REF!</v>
      </c>
      <c r="P30" s="71" t="e">
        <f>IF(#REF!="","",#REF!)</f>
        <v>#REF!</v>
      </c>
      <c r="Q30" s="55" t="e">
        <f t="shared" ref="Q30:Q31" si="23">IF(O30="","",SUM(O30,P30))</f>
        <v>#REF!</v>
      </c>
      <c r="R30" s="243"/>
      <c r="S30" s="244"/>
      <c r="T30" s="248"/>
      <c r="U30" s="243"/>
      <c r="V30" s="244"/>
      <c r="W30" s="248"/>
      <c r="X30" s="56" t="e">
        <f t="shared" si="16"/>
        <v>#REF!</v>
      </c>
      <c r="Y30" s="71" t="e">
        <f t="shared" si="17"/>
        <v>#REF!</v>
      </c>
      <c r="Z30" s="57" t="e">
        <f t="shared" si="18"/>
        <v>#REF!</v>
      </c>
      <c r="AA30" s="94" t="e">
        <f>IF(#REF!="","",#REF!)</f>
        <v>#REF!</v>
      </c>
      <c r="AB30" s="71" t="e">
        <f>IF(#REF!="","",#REF!)</f>
        <v>#REF!</v>
      </c>
      <c r="AC30" s="55" t="e">
        <f t="shared" ref="AC30:AC31" si="24">IF(AA30="","",SUM(AA30,AB30))</f>
        <v>#REF!</v>
      </c>
      <c r="AD30" s="243"/>
      <c r="AE30" s="244"/>
      <c r="AF30" s="248"/>
      <c r="AG30" s="243"/>
      <c r="AH30" s="244"/>
      <c r="AI30" s="248"/>
      <c r="AJ30" s="56" t="e">
        <f t="shared" si="19"/>
        <v>#REF!</v>
      </c>
      <c r="AK30" s="71" t="e">
        <f t="shared" si="20"/>
        <v>#REF!</v>
      </c>
      <c r="AL30" s="72" t="e">
        <f t="shared" si="21"/>
        <v>#REF!</v>
      </c>
      <c r="AU30" s="3"/>
      <c r="AV30" s="6"/>
      <c r="AW30" s="6"/>
      <c r="AX30" s="6"/>
    </row>
    <row r="31" spans="1:50" ht="24.95" hidden="1" customHeight="1">
      <c r="A31" s="11" t="e">
        <f t="shared" si="12"/>
        <v>#REF!</v>
      </c>
      <c r="B31" s="17" t="s">
        <v>25</v>
      </c>
      <c r="C31" s="93" t="e">
        <f>IF(#REF!="","",#REF!)</f>
        <v>#REF!</v>
      </c>
      <c r="D31" s="69" t="e">
        <f>IF(#REF!="","",#REF!)</f>
        <v>#REF!</v>
      </c>
      <c r="E31" s="52" t="e">
        <f t="shared" si="22"/>
        <v>#REF!</v>
      </c>
      <c r="F31" s="243"/>
      <c r="G31" s="244"/>
      <c r="H31" s="248"/>
      <c r="I31" s="243"/>
      <c r="J31" s="244"/>
      <c r="K31" s="248"/>
      <c r="L31" s="53" t="e">
        <f t="shared" si="13"/>
        <v>#REF!</v>
      </c>
      <c r="M31" s="52" t="e">
        <f t="shared" si="14"/>
        <v>#REF!</v>
      </c>
      <c r="N31" s="54" t="e">
        <f t="shared" si="15"/>
        <v>#REF!</v>
      </c>
      <c r="O31" s="93" t="e">
        <f>IF(#REF!="","",#REF!)</f>
        <v>#REF!</v>
      </c>
      <c r="P31" s="69" t="e">
        <f>IF(#REF!="","",#REF!)</f>
        <v>#REF!</v>
      </c>
      <c r="Q31" s="52" t="e">
        <f t="shared" si="23"/>
        <v>#REF!</v>
      </c>
      <c r="R31" s="243"/>
      <c r="S31" s="244"/>
      <c r="T31" s="248"/>
      <c r="U31" s="243"/>
      <c r="V31" s="244"/>
      <c r="W31" s="248"/>
      <c r="X31" s="53" t="e">
        <f t="shared" si="16"/>
        <v>#REF!</v>
      </c>
      <c r="Y31" s="69" t="e">
        <f t="shared" si="17"/>
        <v>#REF!</v>
      </c>
      <c r="Z31" s="54" t="e">
        <f t="shared" si="18"/>
        <v>#REF!</v>
      </c>
      <c r="AA31" s="93" t="e">
        <f>IF(#REF!="","",#REF!)</f>
        <v>#REF!</v>
      </c>
      <c r="AB31" s="69" t="e">
        <f>IF(#REF!="","",#REF!)</f>
        <v>#REF!</v>
      </c>
      <c r="AC31" s="52" t="e">
        <f t="shared" si="24"/>
        <v>#REF!</v>
      </c>
      <c r="AD31" s="243"/>
      <c r="AE31" s="244"/>
      <c r="AF31" s="248"/>
      <c r="AG31" s="243"/>
      <c r="AH31" s="244"/>
      <c r="AI31" s="248"/>
      <c r="AJ31" s="53" t="e">
        <f t="shared" si="19"/>
        <v>#REF!</v>
      </c>
      <c r="AK31" s="69" t="e">
        <f t="shared" si="20"/>
        <v>#REF!</v>
      </c>
      <c r="AL31" s="70" t="e">
        <f t="shared" si="21"/>
        <v>#REF!</v>
      </c>
      <c r="AU31" s="3"/>
      <c r="AV31" s="6"/>
      <c r="AW31" s="6"/>
      <c r="AX31" s="6"/>
    </row>
    <row r="32" spans="1:50" ht="24.95" customHeight="1">
      <c r="A32" s="106">
        <v>42865</v>
      </c>
      <c r="B32" s="119" t="s">
        <v>26</v>
      </c>
      <c r="C32" s="94">
        <v>15</v>
      </c>
      <c r="D32" s="71">
        <v>17</v>
      </c>
      <c r="E32" s="55">
        <v>32</v>
      </c>
      <c r="F32" s="243"/>
      <c r="G32" s="244"/>
      <c r="H32" s="248"/>
      <c r="I32" s="243"/>
      <c r="J32" s="244"/>
      <c r="K32" s="248"/>
      <c r="L32" s="56">
        <v>15</v>
      </c>
      <c r="M32" s="55">
        <v>17</v>
      </c>
      <c r="N32" s="57">
        <v>32</v>
      </c>
      <c r="O32" s="94">
        <v>15</v>
      </c>
      <c r="P32" s="71">
        <v>13</v>
      </c>
      <c r="Q32" s="55">
        <v>28</v>
      </c>
      <c r="R32" s="243"/>
      <c r="S32" s="244"/>
      <c r="T32" s="248"/>
      <c r="U32" s="243"/>
      <c r="V32" s="244"/>
      <c r="W32" s="248"/>
      <c r="X32" s="56">
        <v>15</v>
      </c>
      <c r="Y32" s="71">
        <v>13</v>
      </c>
      <c r="Z32" s="57">
        <v>28</v>
      </c>
      <c r="AA32" s="94">
        <v>10</v>
      </c>
      <c r="AB32" s="71">
        <v>8</v>
      </c>
      <c r="AC32" s="55">
        <v>18</v>
      </c>
      <c r="AD32" s="243"/>
      <c r="AE32" s="244"/>
      <c r="AF32" s="248"/>
      <c r="AG32" s="243"/>
      <c r="AH32" s="244"/>
      <c r="AI32" s="248"/>
      <c r="AJ32" s="56">
        <v>10</v>
      </c>
      <c r="AK32" s="71">
        <v>8</v>
      </c>
      <c r="AL32" s="72">
        <v>18</v>
      </c>
      <c r="AU32" s="3"/>
      <c r="AV32" s="6"/>
      <c r="AW32" s="6"/>
      <c r="AX32" s="6"/>
    </row>
    <row r="33" spans="1:54" ht="24.95" customHeight="1">
      <c r="A33" s="11">
        <v>42866</v>
      </c>
      <c r="B33" s="17" t="s">
        <v>5</v>
      </c>
      <c r="C33" s="93">
        <v>33</v>
      </c>
      <c r="D33" s="69">
        <v>31</v>
      </c>
      <c r="E33" s="52">
        <v>64</v>
      </c>
      <c r="F33" s="243"/>
      <c r="G33" s="244"/>
      <c r="H33" s="248"/>
      <c r="I33" s="243"/>
      <c r="J33" s="244"/>
      <c r="K33" s="248"/>
      <c r="L33" s="53">
        <v>33</v>
      </c>
      <c r="M33" s="52">
        <v>31</v>
      </c>
      <c r="N33" s="54">
        <v>64</v>
      </c>
      <c r="O33" s="93">
        <v>27</v>
      </c>
      <c r="P33" s="69">
        <v>35</v>
      </c>
      <c r="Q33" s="52">
        <v>62</v>
      </c>
      <c r="R33" s="243"/>
      <c r="S33" s="244"/>
      <c r="T33" s="248"/>
      <c r="U33" s="243"/>
      <c r="V33" s="244"/>
      <c r="W33" s="248"/>
      <c r="X33" s="53">
        <v>27</v>
      </c>
      <c r="Y33" s="69">
        <v>35</v>
      </c>
      <c r="Z33" s="54">
        <v>62</v>
      </c>
      <c r="AA33" s="93">
        <v>16</v>
      </c>
      <c r="AB33" s="69">
        <v>13</v>
      </c>
      <c r="AC33" s="52">
        <v>29</v>
      </c>
      <c r="AD33" s="243"/>
      <c r="AE33" s="244"/>
      <c r="AF33" s="248"/>
      <c r="AG33" s="243"/>
      <c r="AH33" s="244"/>
      <c r="AI33" s="248"/>
      <c r="AJ33" s="53">
        <v>16</v>
      </c>
      <c r="AK33" s="69">
        <v>13</v>
      </c>
      <c r="AL33" s="70">
        <v>29</v>
      </c>
      <c r="AU33" s="3"/>
      <c r="AV33" s="6"/>
      <c r="AW33" s="6"/>
      <c r="AX33" s="6"/>
    </row>
    <row r="34" spans="1:54" ht="24.95" customHeight="1">
      <c r="A34" s="106">
        <v>42867</v>
      </c>
      <c r="B34" s="119" t="s">
        <v>6</v>
      </c>
      <c r="C34" s="94">
        <v>117</v>
      </c>
      <c r="D34" s="71">
        <v>118</v>
      </c>
      <c r="E34" s="55">
        <v>235</v>
      </c>
      <c r="F34" s="243"/>
      <c r="G34" s="244"/>
      <c r="H34" s="248"/>
      <c r="I34" s="243"/>
      <c r="J34" s="244"/>
      <c r="K34" s="248"/>
      <c r="L34" s="56">
        <v>117</v>
      </c>
      <c r="M34" s="55">
        <v>118</v>
      </c>
      <c r="N34" s="57">
        <v>235</v>
      </c>
      <c r="O34" s="94">
        <v>94</v>
      </c>
      <c r="P34" s="71">
        <v>78</v>
      </c>
      <c r="Q34" s="55">
        <v>172</v>
      </c>
      <c r="R34" s="243"/>
      <c r="S34" s="244"/>
      <c r="T34" s="248"/>
      <c r="U34" s="243"/>
      <c r="V34" s="244"/>
      <c r="W34" s="248"/>
      <c r="X34" s="56">
        <v>94</v>
      </c>
      <c r="Y34" s="71">
        <v>78</v>
      </c>
      <c r="Z34" s="57">
        <v>172</v>
      </c>
      <c r="AA34" s="94">
        <v>43</v>
      </c>
      <c r="AB34" s="71">
        <v>32</v>
      </c>
      <c r="AC34" s="55">
        <v>75</v>
      </c>
      <c r="AD34" s="243"/>
      <c r="AE34" s="244"/>
      <c r="AF34" s="248"/>
      <c r="AG34" s="243"/>
      <c r="AH34" s="244"/>
      <c r="AI34" s="248"/>
      <c r="AJ34" s="56">
        <v>43</v>
      </c>
      <c r="AK34" s="71">
        <v>32</v>
      </c>
      <c r="AL34" s="72">
        <v>75</v>
      </c>
      <c r="AU34" s="3"/>
      <c r="AV34" s="6"/>
      <c r="AW34" s="6"/>
      <c r="AX34" s="6"/>
    </row>
    <row r="35" spans="1:54" ht="24.95" customHeight="1">
      <c r="A35" s="11">
        <v>42868</v>
      </c>
      <c r="B35" s="17" t="s">
        <v>7</v>
      </c>
      <c r="C35" s="93">
        <v>155</v>
      </c>
      <c r="D35" s="69">
        <v>155</v>
      </c>
      <c r="E35" s="52">
        <v>310</v>
      </c>
      <c r="F35" s="243"/>
      <c r="G35" s="244"/>
      <c r="H35" s="248"/>
      <c r="I35" s="243"/>
      <c r="J35" s="244"/>
      <c r="K35" s="248"/>
      <c r="L35" s="53">
        <v>155</v>
      </c>
      <c r="M35" s="52">
        <v>155</v>
      </c>
      <c r="N35" s="84">
        <v>310</v>
      </c>
      <c r="O35" s="93">
        <v>109</v>
      </c>
      <c r="P35" s="69">
        <v>99</v>
      </c>
      <c r="Q35" s="52">
        <v>208</v>
      </c>
      <c r="R35" s="243"/>
      <c r="S35" s="244"/>
      <c r="T35" s="248"/>
      <c r="U35" s="243"/>
      <c r="V35" s="244"/>
      <c r="W35" s="248"/>
      <c r="X35" s="53">
        <v>109</v>
      </c>
      <c r="Y35" s="69">
        <v>99</v>
      </c>
      <c r="Z35" s="54">
        <v>208</v>
      </c>
      <c r="AA35" s="93">
        <v>79</v>
      </c>
      <c r="AB35" s="69">
        <v>81</v>
      </c>
      <c r="AC35" s="52">
        <v>160</v>
      </c>
      <c r="AD35" s="243"/>
      <c r="AE35" s="244"/>
      <c r="AF35" s="248"/>
      <c r="AG35" s="243"/>
      <c r="AH35" s="244"/>
      <c r="AI35" s="248"/>
      <c r="AJ35" s="53">
        <v>79</v>
      </c>
      <c r="AK35" s="69">
        <v>81</v>
      </c>
      <c r="AL35" s="70">
        <v>160</v>
      </c>
      <c r="AU35" s="3"/>
      <c r="AV35" s="6"/>
      <c r="AW35" s="6"/>
      <c r="AX35" s="6"/>
    </row>
    <row r="36" spans="1:54" ht="24.95" customHeight="1">
      <c r="A36" s="106">
        <v>42869</v>
      </c>
      <c r="B36" s="119" t="s">
        <v>8</v>
      </c>
      <c r="C36" s="95">
        <v>301</v>
      </c>
      <c r="D36" s="73">
        <v>294</v>
      </c>
      <c r="E36" s="58">
        <v>595</v>
      </c>
      <c r="F36" s="245"/>
      <c r="G36" s="246"/>
      <c r="H36" s="249"/>
      <c r="I36" s="243"/>
      <c r="J36" s="244"/>
      <c r="K36" s="248"/>
      <c r="L36" s="59">
        <v>301</v>
      </c>
      <c r="M36" s="58">
        <v>294</v>
      </c>
      <c r="N36" s="60">
        <v>595</v>
      </c>
      <c r="O36" s="95">
        <v>196</v>
      </c>
      <c r="P36" s="73">
        <v>229</v>
      </c>
      <c r="Q36" s="58">
        <v>425</v>
      </c>
      <c r="R36" s="245"/>
      <c r="S36" s="246"/>
      <c r="T36" s="249"/>
      <c r="U36" s="243"/>
      <c r="V36" s="244"/>
      <c r="W36" s="248"/>
      <c r="X36" s="59">
        <v>196</v>
      </c>
      <c r="Y36" s="73">
        <v>229</v>
      </c>
      <c r="Z36" s="60">
        <v>425</v>
      </c>
      <c r="AA36" s="95">
        <v>129</v>
      </c>
      <c r="AB36" s="73">
        <v>122</v>
      </c>
      <c r="AC36" s="58">
        <v>251</v>
      </c>
      <c r="AD36" s="245"/>
      <c r="AE36" s="246"/>
      <c r="AF36" s="249"/>
      <c r="AG36" s="243"/>
      <c r="AH36" s="244"/>
      <c r="AI36" s="248"/>
      <c r="AJ36" s="59">
        <v>129</v>
      </c>
      <c r="AK36" s="73">
        <v>122</v>
      </c>
      <c r="AL36" s="74">
        <v>251</v>
      </c>
      <c r="AU36" s="3"/>
      <c r="AV36" s="6"/>
      <c r="AW36" s="6"/>
      <c r="AX36" s="6"/>
    </row>
    <row r="37" spans="1:54" ht="24.95" customHeight="1">
      <c r="A37" s="11">
        <v>42870</v>
      </c>
      <c r="B37" s="17" t="s">
        <v>4</v>
      </c>
      <c r="C37" s="93">
        <v>330</v>
      </c>
      <c r="D37" s="69">
        <v>339</v>
      </c>
      <c r="E37" s="52">
        <v>669</v>
      </c>
      <c r="F37" s="87">
        <v>93</v>
      </c>
      <c r="G37" s="69">
        <v>75</v>
      </c>
      <c r="H37" s="75">
        <v>168</v>
      </c>
      <c r="I37" s="243"/>
      <c r="J37" s="244"/>
      <c r="K37" s="248"/>
      <c r="L37" s="53">
        <v>423</v>
      </c>
      <c r="M37" s="52">
        <v>414</v>
      </c>
      <c r="N37" s="54">
        <v>837</v>
      </c>
      <c r="O37" s="93">
        <v>216</v>
      </c>
      <c r="P37" s="69">
        <v>217</v>
      </c>
      <c r="Q37" s="52">
        <v>433</v>
      </c>
      <c r="R37" s="87">
        <v>24</v>
      </c>
      <c r="S37" s="69">
        <v>23</v>
      </c>
      <c r="T37" s="75">
        <v>47</v>
      </c>
      <c r="U37" s="243"/>
      <c r="V37" s="244"/>
      <c r="W37" s="248"/>
      <c r="X37" s="87">
        <v>240</v>
      </c>
      <c r="Y37" s="69">
        <v>240</v>
      </c>
      <c r="Z37" s="70">
        <v>480</v>
      </c>
      <c r="AA37" s="93">
        <v>151</v>
      </c>
      <c r="AB37" s="69">
        <v>131</v>
      </c>
      <c r="AC37" s="52">
        <v>282</v>
      </c>
      <c r="AD37" s="87">
        <v>101</v>
      </c>
      <c r="AE37" s="69">
        <v>94</v>
      </c>
      <c r="AF37" s="75">
        <v>195</v>
      </c>
      <c r="AG37" s="243"/>
      <c r="AH37" s="244"/>
      <c r="AI37" s="248"/>
      <c r="AJ37" s="53">
        <v>252</v>
      </c>
      <c r="AK37" s="69">
        <v>225</v>
      </c>
      <c r="AL37" s="70">
        <v>477</v>
      </c>
      <c r="AU37" s="3"/>
      <c r="AV37" s="6"/>
      <c r="AW37" s="6"/>
      <c r="AX37" s="6"/>
      <c r="AY37" s="2"/>
    </row>
    <row r="38" spans="1:54" ht="24.95" customHeight="1">
      <c r="A38" s="106">
        <v>42871</v>
      </c>
      <c r="B38" s="119" t="s">
        <v>25</v>
      </c>
      <c r="C38" s="94">
        <v>318</v>
      </c>
      <c r="D38" s="71">
        <v>306</v>
      </c>
      <c r="E38" s="55">
        <v>624</v>
      </c>
      <c r="F38" s="88">
        <v>77</v>
      </c>
      <c r="G38" s="71">
        <v>90</v>
      </c>
      <c r="H38" s="76">
        <v>167</v>
      </c>
      <c r="I38" s="243"/>
      <c r="J38" s="244"/>
      <c r="K38" s="248"/>
      <c r="L38" s="56">
        <v>395</v>
      </c>
      <c r="M38" s="55">
        <v>396</v>
      </c>
      <c r="N38" s="57">
        <v>791</v>
      </c>
      <c r="O38" s="94">
        <v>250</v>
      </c>
      <c r="P38" s="71">
        <v>210</v>
      </c>
      <c r="Q38" s="55">
        <v>460</v>
      </c>
      <c r="R38" s="88">
        <v>28</v>
      </c>
      <c r="S38" s="71">
        <v>32</v>
      </c>
      <c r="T38" s="76">
        <v>60</v>
      </c>
      <c r="U38" s="243"/>
      <c r="V38" s="244"/>
      <c r="W38" s="248"/>
      <c r="X38" s="88">
        <v>278</v>
      </c>
      <c r="Y38" s="71">
        <v>242</v>
      </c>
      <c r="Z38" s="72">
        <v>520</v>
      </c>
      <c r="AA38" s="94">
        <v>148</v>
      </c>
      <c r="AB38" s="71">
        <v>132</v>
      </c>
      <c r="AC38" s="55">
        <v>280</v>
      </c>
      <c r="AD38" s="88">
        <v>101</v>
      </c>
      <c r="AE38" s="71">
        <v>89</v>
      </c>
      <c r="AF38" s="76">
        <v>190</v>
      </c>
      <c r="AG38" s="243"/>
      <c r="AH38" s="244"/>
      <c r="AI38" s="248"/>
      <c r="AJ38" s="56">
        <v>249</v>
      </c>
      <c r="AK38" s="71">
        <v>221</v>
      </c>
      <c r="AL38" s="72">
        <v>470</v>
      </c>
      <c r="AU38" s="3"/>
      <c r="AV38" s="6"/>
      <c r="AW38" s="6"/>
      <c r="AX38" s="6"/>
      <c r="AY38" s="2"/>
    </row>
    <row r="39" spans="1:54" ht="24.95" customHeight="1">
      <c r="A39" s="11">
        <v>42872</v>
      </c>
      <c r="B39" s="17" t="s">
        <v>26</v>
      </c>
      <c r="C39" s="93">
        <v>284</v>
      </c>
      <c r="D39" s="69">
        <v>362</v>
      </c>
      <c r="E39" s="52">
        <v>646</v>
      </c>
      <c r="F39" s="87">
        <v>76</v>
      </c>
      <c r="G39" s="69">
        <v>93</v>
      </c>
      <c r="H39" s="75">
        <v>169</v>
      </c>
      <c r="I39" s="243"/>
      <c r="J39" s="244"/>
      <c r="K39" s="248"/>
      <c r="L39" s="53">
        <v>360</v>
      </c>
      <c r="M39" s="52">
        <v>455</v>
      </c>
      <c r="N39" s="54">
        <v>815</v>
      </c>
      <c r="O39" s="93">
        <v>194</v>
      </c>
      <c r="P39" s="69">
        <v>203</v>
      </c>
      <c r="Q39" s="52">
        <v>397</v>
      </c>
      <c r="R39" s="87">
        <v>18</v>
      </c>
      <c r="S39" s="69">
        <v>23</v>
      </c>
      <c r="T39" s="75">
        <v>41</v>
      </c>
      <c r="U39" s="243"/>
      <c r="V39" s="244"/>
      <c r="W39" s="248"/>
      <c r="X39" s="87">
        <v>212</v>
      </c>
      <c r="Y39" s="69">
        <v>226</v>
      </c>
      <c r="Z39" s="70">
        <v>438</v>
      </c>
      <c r="AA39" s="93">
        <v>125</v>
      </c>
      <c r="AB39" s="69">
        <v>144</v>
      </c>
      <c r="AC39" s="52">
        <v>269</v>
      </c>
      <c r="AD39" s="87">
        <v>64</v>
      </c>
      <c r="AE39" s="69">
        <v>93</v>
      </c>
      <c r="AF39" s="75">
        <v>157</v>
      </c>
      <c r="AG39" s="243"/>
      <c r="AH39" s="244"/>
      <c r="AI39" s="248"/>
      <c r="AJ39" s="53">
        <v>189</v>
      </c>
      <c r="AK39" s="69">
        <v>237</v>
      </c>
      <c r="AL39" s="70">
        <v>426</v>
      </c>
      <c r="AU39" s="3"/>
      <c r="AV39" s="6"/>
      <c r="AW39" s="6"/>
      <c r="AX39" s="6"/>
      <c r="AY39" s="2"/>
    </row>
    <row r="40" spans="1:54" ht="24.95" customHeight="1">
      <c r="A40" s="106">
        <v>42873</v>
      </c>
      <c r="B40" s="119" t="s">
        <v>5</v>
      </c>
      <c r="C40" s="94">
        <v>280</v>
      </c>
      <c r="D40" s="71">
        <v>365</v>
      </c>
      <c r="E40" s="55">
        <v>645</v>
      </c>
      <c r="F40" s="88">
        <v>76</v>
      </c>
      <c r="G40" s="71">
        <v>83</v>
      </c>
      <c r="H40" s="76">
        <v>159</v>
      </c>
      <c r="I40" s="243"/>
      <c r="J40" s="244"/>
      <c r="K40" s="248"/>
      <c r="L40" s="56">
        <v>356</v>
      </c>
      <c r="M40" s="55">
        <v>448</v>
      </c>
      <c r="N40" s="57">
        <v>804</v>
      </c>
      <c r="O40" s="94">
        <v>186</v>
      </c>
      <c r="P40" s="71">
        <v>214</v>
      </c>
      <c r="Q40" s="55">
        <v>400</v>
      </c>
      <c r="R40" s="88">
        <v>15</v>
      </c>
      <c r="S40" s="71">
        <v>27</v>
      </c>
      <c r="T40" s="76">
        <v>42</v>
      </c>
      <c r="U40" s="243"/>
      <c r="V40" s="244"/>
      <c r="W40" s="248"/>
      <c r="X40" s="88">
        <v>201</v>
      </c>
      <c r="Y40" s="71">
        <v>241</v>
      </c>
      <c r="Z40" s="72">
        <v>442</v>
      </c>
      <c r="AA40" s="94">
        <v>147</v>
      </c>
      <c r="AB40" s="71">
        <v>159</v>
      </c>
      <c r="AC40" s="55">
        <v>306</v>
      </c>
      <c r="AD40" s="88">
        <v>64</v>
      </c>
      <c r="AE40" s="71">
        <v>72</v>
      </c>
      <c r="AF40" s="76">
        <v>136</v>
      </c>
      <c r="AG40" s="243"/>
      <c r="AH40" s="244"/>
      <c r="AI40" s="248"/>
      <c r="AJ40" s="56">
        <v>211</v>
      </c>
      <c r="AK40" s="71">
        <v>231</v>
      </c>
      <c r="AL40" s="72">
        <v>442</v>
      </c>
      <c r="AU40" s="3"/>
      <c r="AV40" s="6"/>
      <c r="AW40" s="6"/>
      <c r="AX40" s="6"/>
      <c r="AY40" s="2"/>
    </row>
    <row r="41" spans="1:54" ht="24.95" customHeight="1">
      <c r="A41" s="11">
        <v>42874</v>
      </c>
      <c r="B41" s="17" t="s">
        <v>6</v>
      </c>
      <c r="C41" s="93">
        <v>300</v>
      </c>
      <c r="D41" s="69">
        <v>362</v>
      </c>
      <c r="E41" s="52">
        <v>662</v>
      </c>
      <c r="F41" s="87">
        <v>60</v>
      </c>
      <c r="G41" s="69">
        <v>65</v>
      </c>
      <c r="H41" s="75">
        <v>125</v>
      </c>
      <c r="I41" s="245"/>
      <c r="J41" s="246"/>
      <c r="K41" s="249"/>
      <c r="L41" s="53">
        <v>360</v>
      </c>
      <c r="M41" s="52">
        <v>427</v>
      </c>
      <c r="N41" s="54">
        <v>787</v>
      </c>
      <c r="O41" s="93">
        <v>204</v>
      </c>
      <c r="P41" s="69">
        <v>236</v>
      </c>
      <c r="Q41" s="52">
        <v>440</v>
      </c>
      <c r="R41" s="87">
        <v>17</v>
      </c>
      <c r="S41" s="69">
        <v>29</v>
      </c>
      <c r="T41" s="75">
        <v>46</v>
      </c>
      <c r="U41" s="245"/>
      <c r="V41" s="246"/>
      <c r="W41" s="249"/>
      <c r="X41" s="87">
        <v>221</v>
      </c>
      <c r="Y41" s="69">
        <v>265</v>
      </c>
      <c r="Z41" s="70">
        <v>486</v>
      </c>
      <c r="AA41" s="93">
        <v>118</v>
      </c>
      <c r="AB41" s="69">
        <v>122</v>
      </c>
      <c r="AC41" s="52">
        <v>240</v>
      </c>
      <c r="AD41" s="87">
        <v>48</v>
      </c>
      <c r="AE41" s="69">
        <v>79</v>
      </c>
      <c r="AF41" s="75">
        <v>127</v>
      </c>
      <c r="AG41" s="245"/>
      <c r="AH41" s="246"/>
      <c r="AI41" s="249"/>
      <c r="AJ41" s="53">
        <v>166</v>
      </c>
      <c r="AK41" s="69">
        <v>201</v>
      </c>
      <c r="AL41" s="70">
        <v>367</v>
      </c>
      <c r="AU41" s="3"/>
      <c r="AV41" s="6"/>
      <c r="AW41" s="6"/>
      <c r="AX41" s="6"/>
      <c r="AY41" s="2"/>
    </row>
    <row r="42" spans="1:54" ht="24.95" customHeight="1">
      <c r="A42" s="106">
        <v>42875</v>
      </c>
      <c r="B42" s="119" t="s">
        <v>7</v>
      </c>
      <c r="C42" s="94">
        <v>330</v>
      </c>
      <c r="D42" s="71">
        <v>394</v>
      </c>
      <c r="E42" s="55">
        <v>724</v>
      </c>
      <c r="F42" s="88">
        <v>71</v>
      </c>
      <c r="G42" s="71">
        <v>86</v>
      </c>
      <c r="H42" s="76">
        <v>157</v>
      </c>
      <c r="I42" s="56">
        <v>60</v>
      </c>
      <c r="J42" s="71">
        <v>66</v>
      </c>
      <c r="K42" s="76">
        <v>126</v>
      </c>
      <c r="L42" s="56">
        <v>461</v>
      </c>
      <c r="M42" s="55">
        <v>546</v>
      </c>
      <c r="N42" s="57">
        <v>1007</v>
      </c>
      <c r="O42" s="94">
        <v>199</v>
      </c>
      <c r="P42" s="71">
        <v>233</v>
      </c>
      <c r="Q42" s="55">
        <v>432</v>
      </c>
      <c r="R42" s="88">
        <v>24</v>
      </c>
      <c r="S42" s="71">
        <v>29</v>
      </c>
      <c r="T42" s="76">
        <v>53</v>
      </c>
      <c r="U42" s="56">
        <v>197</v>
      </c>
      <c r="V42" s="71">
        <v>360</v>
      </c>
      <c r="W42" s="76">
        <v>557</v>
      </c>
      <c r="X42" s="88">
        <v>420</v>
      </c>
      <c r="Y42" s="71">
        <v>622</v>
      </c>
      <c r="Z42" s="72">
        <v>1042</v>
      </c>
      <c r="AA42" s="94">
        <v>132</v>
      </c>
      <c r="AB42" s="71">
        <v>121</v>
      </c>
      <c r="AC42" s="55">
        <v>253</v>
      </c>
      <c r="AD42" s="88">
        <v>88</v>
      </c>
      <c r="AE42" s="71">
        <v>120</v>
      </c>
      <c r="AF42" s="76">
        <v>208</v>
      </c>
      <c r="AG42" s="56">
        <v>73</v>
      </c>
      <c r="AH42" s="71">
        <v>147</v>
      </c>
      <c r="AI42" s="76">
        <v>220</v>
      </c>
      <c r="AJ42" s="56">
        <v>293</v>
      </c>
      <c r="AK42" s="71">
        <v>388</v>
      </c>
      <c r="AL42" s="72">
        <v>681</v>
      </c>
      <c r="AU42" s="3"/>
      <c r="AV42" s="6"/>
      <c r="AW42" s="6"/>
      <c r="AX42" s="6"/>
      <c r="AY42" s="2"/>
    </row>
    <row r="43" spans="1:54" ht="24.95" customHeight="1">
      <c r="A43" s="11">
        <v>42876</v>
      </c>
      <c r="B43" s="17" t="s">
        <v>8</v>
      </c>
      <c r="C43" s="93">
        <v>308</v>
      </c>
      <c r="D43" s="69">
        <v>387</v>
      </c>
      <c r="E43" s="52">
        <v>695</v>
      </c>
      <c r="F43" s="87">
        <v>77</v>
      </c>
      <c r="G43" s="69">
        <v>87</v>
      </c>
      <c r="H43" s="75">
        <v>164</v>
      </c>
      <c r="I43" s="53">
        <v>38</v>
      </c>
      <c r="J43" s="69">
        <v>48</v>
      </c>
      <c r="K43" s="75">
        <v>86</v>
      </c>
      <c r="L43" s="53">
        <v>423</v>
      </c>
      <c r="M43" s="52">
        <v>522</v>
      </c>
      <c r="N43" s="54">
        <v>945</v>
      </c>
      <c r="O43" s="93">
        <v>162</v>
      </c>
      <c r="P43" s="69">
        <v>224</v>
      </c>
      <c r="Q43" s="52">
        <v>386</v>
      </c>
      <c r="R43" s="87">
        <v>29</v>
      </c>
      <c r="S43" s="69">
        <v>21</v>
      </c>
      <c r="T43" s="75">
        <v>50</v>
      </c>
      <c r="U43" s="53">
        <v>148</v>
      </c>
      <c r="V43" s="69">
        <v>302</v>
      </c>
      <c r="W43" s="75">
        <v>450</v>
      </c>
      <c r="X43" s="87">
        <v>339</v>
      </c>
      <c r="Y43" s="69">
        <v>547</v>
      </c>
      <c r="Z43" s="70">
        <v>886</v>
      </c>
      <c r="AA43" s="93">
        <v>123</v>
      </c>
      <c r="AB43" s="69">
        <v>158</v>
      </c>
      <c r="AC43" s="52">
        <v>281</v>
      </c>
      <c r="AD43" s="87">
        <v>79</v>
      </c>
      <c r="AE43" s="69">
        <v>66</v>
      </c>
      <c r="AF43" s="75">
        <v>145</v>
      </c>
      <c r="AG43" s="53">
        <v>76</v>
      </c>
      <c r="AH43" s="69">
        <v>116</v>
      </c>
      <c r="AI43" s="75">
        <v>192</v>
      </c>
      <c r="AJ43" s="53">
        <v>278</v>
      </c>
      <c r="AK43" s="69">
        <v>340</v>
      </c>
      <c r="AL43" s="70">
        <v>618</v>
      </c>
      <c r="AU43" s="3"/>
      <c r="AV43" s="6"/>
      <c r="AW43" s="6"/>
      <c r="AX43" s="6"/>
      <c r="AY43" s="2"/>
    </row>
    <row r="44" spans="1:54" ht="24.95" customHeight="1" thickBot="1">
      <c r="A44" s="106">
        <v>42877</v>
      </c>
      <c r="B44" s="119" t="s">
        <v>4</v>
      </c>
      <c r="C44" s="96">
        <v>591</v>
      </c>
      <c r="D44" s="78">
        <v>635</v>
      </c>
      <c r="E44" s="61">
        <v>1226</v>
      </c>
      <c r="F44" s="99">
        <v>131</v>
      </c>
      <c r="G44" s="78">
        <v>160</v>
      </c>
      <c r="H44" s="77">
        <v>291</v>
      </c>
      <c r="I44" s="59">
        <v>105</v>
      </c>
      <c r="J44" s="73">
        <v>107</v>
      </c>
      <c r="K44" s="132">
        <v>212</v>
      </c>
      <c r="L44" s="62">
        <v>827</v>
      </c>
      <c r="M44" s="61">
        <v>902</v>
      </c>
      <c r="N44" s="85">
        <v>1729</v>
      </c>
      <c r="O44" s="96">
        <v>417</v>
      </c>
      <c r="P44" s="78">
        <v>443</v>
      </c>
      <c r="Q44" s="61">
        <v>860</v>
      </c>
      <c r="R44" s="99">
        <v>63</v>
      </c>
      <c r="S44" s="78">
        <v>50</v>
      </c>
      <c r="T44" s="77">
        <v>113</v>
      </c>
      <c r="U44" s="59">
        <v>395</v>
      </c>
      <c r="V44" s="73">
        <v>521</v>
      </c>
      <c r="W44" s="132">
        <v>916</v>
      </c>
      <c r="X44" s="89">
        <v>875</v>
      </c>
      <c r="Y44" s="90">
        <v>1014</v>
      </c>
      <c r="Z44" s="91">
        <v>1889</v>
      </c>
      <c r="AA44" s="96">
        <v>301</v>
      </c>
      <c r="AB44" s="78">
        <v>260</v>
      </c>
      <c r="AC44" s="61">
        <v>561</v>
      </c>
      <c r="AD44" s="99">
        <v>167</v>
      </c>
      <c r="AE44" s="78">
        <v>197</v>
      </c>
      <c r="AF44" s="77">
        <v>364</v>
      </c>
      <c r="AG44" s="59">
        <v>176</v>
      </c>
      <c r="AH44" s="73">
        <v>236</v>
      </c>
      <c r="AI44" s="132">
        <v>412</v>
      </c>
      <c r="AJ44" s="62">
        <v>644</v>
      </c>
      <c r="AK44" s="78">
        <v>693</v>
      </c>
      <c r="AL44" s="79">
        <v>1337</v>
      </c>
      <c r="AU44" s="3"/>
      <c r="AV44" s="6"/>
      <c r="AW44" s="6"/>
      <c r="AX44" s="6"/>
    </row>
    <row r="45" spans="1:54" ht="24.95" customHeight="1" thickBot="1">
      <c r="A45" s="234" t="s">
        <v>3</v>
      </c>
      <c r="B45" s="235"/>
      <c r="C45" s="64">
        <v>3362</v>
      </c>
      <c r="D45" s="65">
        <v>3765</v>
      </c>
      <c r="E45" s="66">
        <v>7127</v>
      </c>
      <c r="F45" s="113">
        <v>661</v>
      </c>
      <c r="G45" s="65">
        <v>739</v>
      </c>
      <c r="H45" s="81">
        <v>1400</v>
      </c>
      <c r="I45" s="67">
        <v>203</v>
      </c>
      <c r="J45" s="65">
        <v>221</v>
      </c>
      <c r="K45" s="81">
        <v>424</v>
      </c>
      <c r="L45" s="67">
        <v>4226</v>
      </c>
      <c r="M45" s="66">
        <v>4725</v>
      </c>
      <c r="N45" s="86">
        <v>8951</v>
      </c>
      <c r="O45" s="64">
        <v>2269</v>
      </c>
      <c r="P45" s="65">
        <v>2434</v>
      </c>
      <c r="Q45" s="66">
        <v>4703</v>
      </c>
      <c r="R45" s="80">
        <v>218</v>
      </c>
      <c r="S45" s="65">
        <v>234</v>
      </c>
      <c r="T45" s="81">
        <v>452</v>
      </c>
      <c r="U45" s="67">
        <v>740</v>
      </c>
      <c r="V45" s="65">
        <v>1183</v>
      </c>
      <c r="W45" s="81">
        <v>1923</v>
      </c>
      <c r="X45" s="92">
        <v>3227</v>
      </c>
      <c r="Y45" s="65">
        <v>3851</v>
      </c>
      <c r="Z45" s="82">
        <v>7078</v>
      </c>
      <c r="AA45" s="64">
        <v>1522</v>
      </c>
      <c r="AB45" s="65">
        <v>1483</v>
      </c>
      <c r="AC45" s="66">
        <v>3005</v>
      </c>
      <c r="AD45" s="80">
        <v>712</v>
      </c>
      <c r="AE45" s="65">
        <v>810</v>
      </c>
      <c r="AF45" s="81">
        <v>1522</v>
      </c>
      <c r="AG45" s="67">
        <v>325</v>
      </c>
      <c r="AH45" s="65">
        <v>499</v>
      </c>
      <c r="AI45" s="81">
        <v>824</v>
      </c>
      <c r="AJ45" s="67">
        <v>2559</v>
      </c>
      <c r="AK45" s="65">
        <v>2792</v>
      </c>
      <c r="AL45" s="82">
        <v>5351</v>
      </c>
      <c r="AU45" s="3"/>
      <c r="AV45" s="6"/>
      <c r="AW45" s="6"/>
      <c r="AX45" s="6"/>
    </row>
    <row r="46" spans="1:54" ht="19.899999999999999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5"/>
      <c r="AN46" s="5"/>
      <c r="AO46" s="5"/>
      <c r="AP46" s="5"/>
      <c r="AQ46" s="5"/>
      <c r="AR46" s="5"/>
      <c r="AS46" s="5"/>
      <c r="AT46" s="5"/>
      <c r="AU46" s="5"/>
      <c r="AV46" s="6"/>
      <c r="AW46" s="6"/>
      <c r="AX46" s="6"/>
      <c r="AZ46" s="5"/>
      <c r="BA46" s="5"/>
      <c r="BB46" s="5"/>
    </row>
    <row r="47" spans="1:54" ht="15" customHeight="1">
      <c r="AS47" s="10"/>
      <c r="AT47" s="10"/>
      <c r="AU47" s="5"/>
    </row>
    <row r="48" spans="1:54" ht="15" customHeight="1">
      <c r="AS48" s="10"/>
      <c r="AT48" s="10"/>
      <c r="AU48" s="5"/>
    </row>
    <row r="49" spans="3:54" ht="15" customHeight="1">
      <c r="AS49" s="10"/>
      <c r="AT49" s="10"/>
      <c r="AU49" s="5"/>
    </row>
    <row r="50" spans="3:54" ht="15" customHeight="1">
      <c r="AS50" s="10"/>
      <c r="AT50" s="10"/>
      <c r="AU50" s="5"/>
      <c r="AZ50" s="3"/>
      <c r="BA50" s="3"/>
      <c r="BB50" s="3"/>
    </row>
    <row r="51" spans="3:54" ht="15" customHeight="1">
      <c r="AS51" s="10"/>
      <c r="AT51" s="10"/>
      <c r="AU51" s="5"/>
      <c r="AZ51" s="3"/>
      <c r="BA51" s="3"/>
      <c r="BB51" s="3"/>
    </row>
    <row r="52" spans="3:54" ht="15" customHeight="1">
      <c r="AS52" s="10"/>
      <c r="AT52" s="10"/>
      <c r="AU52" s="5"/>
      <c r="AZ52" s="3"/>
      <c r="BA52" s="3"/>
      <c r="BB52" s="3"/>
    </row>
    <row r="53" spans="3:54" ht="15" customHeight="1">
      <c r="AS53" s="10"/>
      <c r="AT53" s="10"/>
      <c r="AU53" s="5"/>
      <c r="AZ53" s="3"/>
      <c r="BA53" s="3"/>
      <c r="BB53" s="3"/>
    </row>
    <row r="54" spans="3:54" ht="15" customHeight="1">
      <c r="AS54" s="10"/>
      <c r="AT54" s="10"/>
      <c r="AU54" s="5"/>
      <c r="AZ54" s="3"/>
      <c r="BA54" s="3"/>
      <c r="BB54" s="3"/>
    </row>
    <row r="55" spans="3:54" ht="15" customHeight="1">
      <c r="AS55" s="10"/>
      <c r="AT55" s="10"/>
      <c r="AU55" s="5"/>
    </row>
    <row r="56" spans="3:54" ht="13.15" customHeight="1">
      <c r="AS56" s="9"/>
      <c r="AT56" s="9"/>
      <c r="AU56" s="3"/>
      <c r="AZ56" s="4"/>
      <c r="BA56" s="4"/>
      <c r="BB56" s="4"/>
    </row>
    <row r="57" spans="3:54" ht="13.15" customHeight="1">
      <c r="AS57" s="9"/>
      <c r="AT57" s="9"/>
      <c r="AU57" s="3"/>
    </row>
    <row r="58" spans="3:54" ht="13.15" customHeight="1">
      <c r="AS58" s="9"/>
      <c r="AT58" s="9"/>
      <c r="AU58" s="3"/>
    </row>
    <row r="59" spans="3:54" ht="13.15" customHeight="1">
      <c r="AS59" s="8"/>
      <c r="AT59" s="8"/>
    </row>
    <row r="60" spans="3:54" ht="13.15" customHeight="1">
      <c r="AS60" s="8"/>
      <c r="AT60" s="8"/>
    </row>
    <row r="61" spans="3:54" ht="13.15" customHeight="1">
      <c r="AS61" s="8"/>
      <c r="AT61" s="8"/>
    </row>
    <row r="62" spans="3:54" ht="11.45" customHeight="1">
      <c r="C62" s="3"/>
      <c r="F62" s="3"/>
      <c r="N62" s="3"/>
      <c r="Q62" s="3"/>
      <c r="T62" s="3"/>
      <c r="U62" s="109"/>
      <c r="V62" s="109"/>
      <c r="W62" s="109"/>
      <c r="AB62" s="3"/>
      <c r="AE62" s="3"/>
      <c r="AO62" s="3"/>
    </row>
    <row r="63" spans="3:54" ht="11.45" customHeight="1">
      <c r="C63" s="3"/>
      <c r="F63" s="3"/>
      <c r="N63" s="3"/>
      <c r="Q63" s="3"/>
      <c r="T63" s="3"/>
      <c r="U63" s="109"/>
      <c r="V63" s="109"/>
      <c r="W63" s="109"/>
      <c r="AB63" s="3"/>
      <c r="AE63" s="3"/>
      <c r="AO63" s="3"/>
    </row>
  </sheetData>
  <sheetProtection sheet="1" objects="1" scenarios="1"/>
  <mergeCells count="46">
    <mergeCell ref="AG28:AI41"/>
    <mergeCell ref="I26:K26"/>
    <mergeCell ref="AD6:AF14"/>
    <mergeCell ref="O4:Q4"/>
    <mergeCell ref="R4:T4"/>
    <mergeCell ref="I4:K4"/>
    <mergeCell ref="AG4:AI4"/>
    <mergeCell ref="I6:K19"/>
    <mergeCell ref="AG6:AI19"/>
    <mergeCell ref="AA4:AC4"/>
    <mergeCell ref="AD4:AF4"/>
    <mergeCell ref="AD28:AF36"/>
    <mergeCell ref="R28:T36"/>
    <mergeCell ref="AA26:AC26"/>
    <mergeCell ref="AD26:AF26"/>
    <mergeCell ref="U6:W19"/>
    <mergeCell ref="AJ4:AL4"/>
    <mergeCell ref="A3:B5"/>
    <mergeCell ref="C3:N3"/>
    <mergeCell ref="O3:Z3"/>
    <mergeCell ref="AA3:AL3"/>
    <mergeCell ref="C4:E4"/>
    <mergeCell ref="F4:H4"/>
    <mergeCell ref="L4:N4"/>
    <mergeCell ref="U4:W4"/>
    <mergeCell ref="AJ26:AL26"/>
    <mergeCell ref="A25:B27"/>
    <mergeCell ref="C25:N25"/>
    <mergeCell ref="O25:Z25"/>
    <mergeCell ref="AA25:AL25"/>
    <mergeCell ref="C26:E26"/>
    <mergeCell ref="F26:H26"/>
    <mergeCell ref="L26:N26"/>
    <mergeCell ref="AG26:AI26"/>
    <mergeCell ref="O26:Q26"/>
    <mergeCell ref="R26:T26"/>
    <mergeCell ref="U26:W26"/>
    <mergeCell ref="A45:B45"/>
    <mergeCell ref="X26:Z26"/>
    <mergeCell ref="X4:Z4"/>
    <mergeCell ref="F6:H14"/>
    <mergeCell ref="R6:T14"/>
    <mergeCell ref="F28:H36"/>
    <mergeCell ref="A23:B23"/>
    <mergeCell ref="U28:W41"/>
    <mergeCell ref="I28:K41"/>
  </mergeCells>
  <phoneticPr fontId="1"/>
  <printOptions horizontalCentered="1"/>
  <pageMargins left="0.31496062992125984" right="0.19685039370078741" top="0.39370078740157483" bottom="0.19685039370078741" header="0.51181102362204722" footer="0.51181102362204722"/>
  <pageSetup paperSize="9" scale="58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BB63"/>
  <sheetViews>
    <sheetView zoomScale="55" zoomScaleNormal="55" workbookViewId="0">
      <selection activeCell="S35" sqref="S35"/>
    </sheetView>
  </sheetViews>
  <sheetFormatPr defaultColWidth="8.875" defaultRowHeight="11.25"/>
  <cols>
    <col min="1" max="1" width="7.75" style="1" customWidth="1"/>
    <col min="2" max="2" width="4.75" style="1" customWidth="1"/>
    <col min="3" max="38" width="6.625" style="1" customWidth="1"/>
    <col min="39" max="46" width="4.375" style="1" customWidth="1"/>
    <col min="47" max="47" width="4.75" style="1" customWidth="1"/>
    <col min="48" max="48" width="5.125" style="1" customWidth="1"/>
    <col min="49" max="54" width="5.75" style="1" customWidth="1"/>
    <col min="55" max="16384" width="8.875" style="1"/>
  </cols>
  <sheetData>
    <row r="1" spans="1:54" ht="24.95" customHeight="1">
      <c r="A1" s="133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Z1" s="4"/>
      <c r="BA1" s="4"/>
      <c r="BB1" s="4"/>
    </row>
    <row r="2" spans="1:54" ht="1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V2" s="7"/>
      <c r="AW2" s="7"/>
      <c r="AX2" s="7"/>
    </row>
    <row r="3" spans="1:54" ht="24.95" customHeight="1">
      <c r="A3" s="250" t="s">
        <v>23</v>
      </c>
      <c r="B3" s="251"/>
      <c r="C3" s="256" t="s">
        <v>18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8"/>
      <c r="O3" s="256" t="s">
        <v>19</v>
      </c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8"/>
      <c r="AA3" s="256" t="s">
        <v>20</v>
      </c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8"/>
    </row>
    <row r="4" spans="1:54" ht="24.95" customHeight="1">
      <c r="A4" s="252"/>
      <c r="B4" s="253"/>
      <c r="C4" s="259" t="s">
        <v>9</v>
      </c>
      <c r="D4" s="260"/>
      <c r="E4" s="260"/>
      <c r="F4" s="272" t="s">
        <v>52</v>
      </c>
      <c r="G4" s="273"/>
      <c r="H4" s="274"/>
      <c r="I4" s="272" t="s">
        <v>53</v>
      </c>
      <c r="J4" s="273"/>
      <c r="K4" s="274"/>
      <c r="L4" s="236" t="s">
        <v>27</v>
      </c>
      <c r="M4" s="237"/>
      <c r="N4" s="238"/>
      <c r="O4" s="259" t="s">
        <v>9</v>
      </c>
      <c r="P4" s="260"/>
      <c r="Q4" s="260"/>
      <c r="R4" s="239" t="s">
        <v>54</v>
      </c>
      <c r="S4" s="260"/>
      <c r="T4" s="261"/>
      <c r="U4" s="272" t="s">
        <v>53</v>
      </c>
      <c r="V4" s="273"/>
      <c r="W4" s="274"/>
      <c r="X4" s="236" t="s">
        <v>28</v>
      </c>
      <c r="Y4" s="239"/>
      <c r="Z4" s="240"/>
      <c r="AA4" s="259" t="s">
        <v>9</v>
      </c>
      <c r="AB4" s="260"/>
      <c r="AC4" s="260"/>
      <c r="AD4" s="239" t="s">
        <v>55</v>
      </c>
      <c r="AE4" s="260"/>
      <c r="AF4" s="261"/>
      <c r="AG4" s="239" t="s">
        <v>40</v>
      </c>
      <c r="AH4" s="260"/>
      <c r="AI4" s="261"/>
      <c r="AJ4" s="236" t="s">
        <v>28</v>
      </c>
      <c r="AK4" s="237"/>
      <c r="AL4" s="238"/>
    </row>
    <row r="5" spans="1:54" ht="24.95" customHeight="1">
      <c r="A5" s="254"/>
      <c r="B5" s="255"/>
      <c r="C5" s="104" t="s">
        <v>0</v>
      </c>
      <c r="D5" s="13" t="s">
        <v>1</v>
      </c>
      <c r="E5" s="14" t="s">
        <v>2</v>
      </c>
      <c r="F5" s="15" t="s">
        <v>0</v>
      </c>
      <c r="G5" s="13" t="s">
        <v>1</v>
      </c>
      <c r="H5" s="16" t="s">
        <v>2</v>
      </c>
      <c r="I5" s="15" t="s">
        <v>0</v>
      </c>
      <c r="J5" s="13" t="s">
        <v>1</v>
      </c>
      <c r="K5" s="16" t="s">
        <v>2</v>
      </c>
      <c r="L5" s="15" t="s">
        <v>0</v>
      </c>
      <c r="M5" s="14" t="s">
        <v>1</v>
      </c>
      <c r="N5" s="105" t="s">
        <v>2</v>
      </c>
      <c r="O5" s="104" t="s">
        <v>0</v>
      </c>
      <c r="P5" s="13" t="s">
        <v>1</v>
      </c>
      <c r="Q5" s="14" t="s">
        <v>2</v>
      </c>
      <c r="R5" s="15" t="s">
        <v>0</v>
      </c>
      <c r="S5" s="13" t="s">
        <v>1</v>
      </c>
      <c r="T5" s="16" t="s">
        <v>2</v>
      </c>
      <c r="U5" s="15" t="s">
        <v>0</v>
      </c>
      <c r="V5" s="13" t="s">
        <v>1</v>
      </c>
      <c r="W5" s="16" t="s">
        <v>2</v>
      </c>
      <c r="X5" s="15" t="s">
        <v>0</v>
      </c>
      <c r="Y5" s="13" t="s">
        <v>1</v>
      </c>
      <c r="Z5" s="105" t="s">
        <v>2</v>
      </c>
      <c r="AA5" s="104" t="s">
        <v>0</v>
      </c>
      <c r="AB5" s="13" t="s">
        <v>1</v>
      </c>
      <c r="AC5" s="14" t="s">
        <v>2</v>
      </c>
      <c r="AD5" s="15" t="s">
        <v>0</v>
      </c>
      <c r="AE5" s="13" t="s">
        <v>1</v>
      </c>
      <c r="AF5" s="16" t="s">
        <v>2</v>
      </c>
      <c r="AG5" s="15" t="s">
        <v>0</v>
      </c>
      <c r="AH5" s="13" t="s">
        <v>1</v>
      </c>
      <c r="AI5" s="16" t="s">
        <v>2</v>
      </c>
      <c r="AJ5" s="15" t="s">
        <v>0</v>
      </c>
      <c r="AK5" s="14" t="s">
        <v>1</v>
      </c>
      <c r="AL5" s="105" t="s">
        <v>2</v>
      </c>
    </row>
    <row r="6" spans="1:54" ht="24.95" hidden="1" customHeight="1">
      <c r="A6" s="106" t="e">
        <f>#REF!</f>
        <v>#REF!</v>
      </c>
      <c r="B6" s="119" t="s">
        <v>37</v>
      </c>
      <c r="C6" s="110" t="e">
        <f>IF(#REF!="","",#REF!)</f>
        <v>#REF!</v>
      </c>
      <c r="D6" s="111" t="e">
        <f>IF(#REF!="","",#REF!)</f>
        <v>#REF!</v>
      </c>
      <c r="E6" s="108" t="e">
        <f>IF(C6="","",SUM(C6:D6))</f>
        <v>#REF!</v>
      </c>
      <c r="F6" s="241"/>
      <c r="G6" s="242"/>
      <c r="H6" s="242"/>
      <c r="I6" s="241"/>
      <c r="J6" s="242"/>
      <c r="K6" s="247"/>
      <c r="L6" s="120" t="e">
        <f>IF(C6="","",SUM(C6,F6,I6))</f>
        <v>#REF!</v>
      </c>
      <c r="M6" s="108" t="e">
        <f t="shared" ref="M6:N6" si="0">IF(D6="","",SUM(D6,G6,J6))</f>
        <v>#REF!</v>
      </c>
      <c r="N6" s="112" t="e">
        <f t="shared" si="0"/>
        <v>#REF!</v>
      </c>
      <c r="O6" s="110" t="e">
        <f>IF(#REF!="","",#REF!)</f>
        <v>#REF!</v>
      </c>
      <c r="P6" s="111" t="e">
        <f>IF(#REF!="","",#REF!)</f>
        <v>#REF!</v>
      </c>
      <c r="Q6" s="108" t="e">
        <f>IF(O6="","",SUM(O6:P6))</f>
        <v>#REF!</v>
      </c>
      <c r="R6" s="241"/>
      <c r="S6" s="242"/>
      <c r="T6" s="247"/>
      <c r="U6" s="241"/>
      <c r="V6" s="242"/>
      <c r="W6" s="247"/>
      <c r="X6" s="120" t="e">
        <f>IF(O6="","",SUM(O6,R6,U6))</f>
        <v>#REF!</v>
      </c>
      <c r="Y6" s="111" t="e">
        <f t="shared" ref="Y6:Z6" si="1">IF(P6="","",SUM(P6,S6,V6))</f>
        <v>#REF!</v>
      </c>
      <c r="Z6" s="121" t="e">
        <f t="shared" si="1"/>
        <v>#REF!</v>
      </c>
      <c r="AA6" s="110" t="e">
        <f>IF(#REF!="","",#REF!)</f>
        <v>#REF!</v>
      </c>
      <c r="AB6" s="111" t="e">
        <f>IF(#REF!="","",#REF!)</f>
        <v>#REF!</v>
      </c>
      <c r="AC6" s="108" t="e">
        <f>IF(AA6="","",SUM(AA6:AB6))</f>
        <v>#REF!</v>
      </c>
      <c r="AD6" s="241"/>
      <c r="AE6" s="242"/>
      <c r="AF6" s="247"/>
      <c r="AG6" s="241"/>
      <c r="AH6" s="242"/>
      <c r="AI6" s="247"/>
      <c r="AJ6" s="120" t="e">
        <f>IF(AA6="","",SUM(AA6,AD6,AG6))</f>
        <v>#REF!</v>
      </c>
      <c r="AK6" s="108" t="e">
        <f t="shared" ref="AK6:AL6" si="2">IF(AB6="","",SUM(AB6,AE6,AH6))</f>
        <v>#REF!</v>
      </c>
      <c r="AL6" s="112" t="e">
        <f t="shared" si="2"/>
        <v>#REF!</v>
      </c>
    </row>
    <row r="7" spans="1:54" ht="24.95" hidden="1" customHeight="1">
      <c r="A7" s="11" t="e">
        <f>#REF!</f>
        <v>#REF!</v>
      </c>
      <c r="B7" s="17" t="s">
        <v>24</v>
      </c>
      <c r="C7" s="93" t="e">
        <f>IF(#REF!="","",#REF!)</f>
        <v>#REF!</v>
      </c>
      <c r="D7" s="69" t="e">
        <f>IF(#REF!="","",#REF!)</f>
        <v>#REF!</v>
      </c>
      <c r="E7" s="52" t="e">
        <f>IF(C7="","",SUM(C7:D7))</f>
        <v>#REF!</v>
      </c>
      <c r="F7" s="243"/>
      <c r="G7" s="244"/>
      <c r="H7" s="244"/>
      <c r="I7" s="243"/>
      <c r="J7" s="244"/>
      <c r="K7" s="248"/>
      <c r="L7" s="53" t="e">
        <f t="shared" ref="L7:L9" si="3">IF(C7="","",SUM(C7,F7,I7))</f>
        <v>#REF!</v>
      </c>
      <c r="M7" s="52" t="e">
        <f t="shared" ref="M7:M9" si="4">IF(D7="","",SUM(D7,G7,J7))</f>
        <v>#REF!</v>
      </c>
      <c r="N7" s="54" t="e">
        <f t="shared" ref="N7:N9" si="5">IF(E7="","",SUM(E7,H7,K7))</f>
        <v>#REF!</v>
      </c>
      <c r="O7" s="93" t="e">
        <f>IF(#REF!="","",#REF!)</f>
        <v>#REF!</v>
      </c>
      <c r="P7" s="69" t="e">
        <f>IF(#REF!="","",#REF!)</f>
        <v>#REF!</v>
      </c>
      <c r="Q7" s="52" t="e">
        <f>IF(O7="","",SUM(O7:P7))</f>
        <v>#REF!</v>
      </c>
      <c r="R7" s="243"/>
      <c r="S7" s="244"/>
      <c r="T7" s="248"/>
      <c r="U7" s="243"/>
      <c r="V7" s="244"/>
      <c r="W7" s="248"/>
      <c r="X7" s="53" t="e">
        <f t="shared" ref="X7:X9" si="6">IF(O7="","",SUM(O7,R7,U7))</f>
        <v>#REF!</v>
      </c>
      <c r="Y7" s="69" t="e">
        <f t="shared" ref="Y7:Y9" si="7">IF(P7="","",SUM(P7,S7,V7))</f>
        <v>#REF!</v>
      </c>
      <c r="Z7" s="70" t="e">
        <f t="shared" ref="Z7:Z9" si="8">IF(Q7="","",SUM(Q7,T7,W7))</f>
        <v>#REF!</v>
      </c>
      <c r="AA7" s="93" t="e">
        <f>IF(#REF!="","",#REF!)</f>
        <v>#REF!</v>
      </c>
      <c r="AB7" s="69" t="e">
        <f>IF(#REF!="","",#REF!)</f>
        <v>#REF!</v>
      </c>
      <c r="AC7" s="52" t="e">
        <f t="shared" ref="AC7:AC9" si="9">IF(AA7="","",SUM(AA7:AB7))</f>
        <v>#REF!</v>
      </c>
      <c r="AD7" s="243"/>
      <c r="AE7" s="244"/>
      <c r="AF7" s="248"/>
      <c r="AG7" s="243"/>
      <c r="AH7" s="244"/>
      <c r="AI7" s="248"/>
      <c r="AJ7" s="53" t="e">
        <f t="shared" ref="AJ7:AJ9" si="10">IF(AA7="","",SUM(AA7,AD7,AG7))</f>
        <v>#REF!</v>
      </c>
      <c r="AK7" s="52" t="e">
        <f t="shared" ref="AK7:AK9" si="11">IF(AB7="","",SUM(AB7,AE7,AH7))</f>
        <v>#REF!</v>
      </c>
      <c r="AL7" s="54" t="e">
        <f t="shared" ref="AL7:AL9" si="12">IF(AC7="","",SUM(AC7,AF7,AI7))</f>
        <v>#REF!</v>
      </c>
    </row>
    <row r="8" spans="1:54" ht="24.95" hidden="1" customHeight="1">
      <c r="A8" s="106" t="e">
        <f>#REF!</f>
        <v>#REF!</v>
      </c>
      <c r="B8" s="119" t="s">
        <v>4</v>
      </c>
      <c r="C8" s="94" t="e">
        <f>IF(#REF!="","",#REF!)</f>
        <v>#REF!</v>
      </c>
      <c r="D8" s="71" t="e">
        <f>IF(#REF!="","",#REF!)</f>
        <v>#REF!</v>
      </c>
      <c r="E8" s="55" t="e">
        <f t="shared" ref="E8:E9" si="13">IF(C8="","",SUM(C8,D8))</f>
        <v>#REF!</v>
      </c>
      <c r="F8" s="243"/>
      <c r="G8" s="244"/>
      <c r="H8" s="244"/>
      <c r="I8" s="243"/>
      <c r="J8" s="244"/>
      <c r="K8" s="248"/>
      <c r="L8" s="56" t="e">
        <f t="shared" si="3"/>
        <v>#REF!</v>
      </c>
      <c r="M8" s="55" t="e">
        <f t="shared" si="4"/>
        <v>#REF!</v>
      </c>
      <c r="N8" s="57" t="e">
        <f t="shared" si="5"/>
        <v>#REF!</v>
      </c>
      <c r="O8" s="94" t="e">
        <f>IF(#REF!="","",#REF!)</f>
        <v>#REF!</v>
      </c>
      <c r="P8" s="71" t="e">
        <f>IF(#REF!="","",#REF!)</f>
        <v>#REF!</v>
      </c>
      <c r="Q8" s="55" t="e">
        <f t="shared" ref="Q8:Q9" si="14">IF(O8="","",SUM(O8,P8))</f>
        <v>#REF!</v>
      </c>
      <c r="R8" s="243"/>
      <c r="S8" s="244"/>
      <c r="T8" s="248"/>
      <c r="U8" s="243"/>
      <c r="V8" s="244"/>
      <c r="W8" s="248"/>
      <c r="X8" s="56" t="e">
        <f t="shared" si="6"/>
        <v>#REF!</v>
      </c>
      <c r="Y8" s="71" t="e">
        <f t="shared" si="7"/>
        <v>#REF!</v>
      </c>
      <c r="Z8" s="72" t="e">
        <f t="shared" si="8"/>
        <v>#REF!</v>
      </c>
      <c r="AA8" s="94" t="e">
        <f>IF(#REF!="","",#REF!)</f>
        <v>#REF!</v>
      </c>
      <c r="AB8" s="71" t="e">
        <f>IF(#REF!="","",#REF!)</f>
        <v>#REF!</v>
      </c>
      <c r="AC8" s="55" t="e">
        <f t="shared" si="9"/>
        <v>#REF!</v>
      </c>
      <c r="AD8" s="243"/>
      <c r="AE8" s="244"/>
      <c r="AF8" s="248"/>
      <c r="AG8" s="243"/>
      <c r="AH8" s="244"/>
      <c r="AI8" s="248"/>
      <c r="AJ8" s="56" t="e">
        <f t="shared" si="10"/>
        <v>#REF!</v>
      </c>
      <c r="AK8" s="55" t="e">
        <f t="shared" si="11"/>
        <v>#REF!</v>
      </c>
      <c r="AL8" s="57" t="e">
        <f t="shared" si="12"/>
        <v>#REF!</v>
      </c>
    </row>
    <row r="9" spans="1:54" ht="24.95" hidden="1" customHeight="1">
      <c r="A9" s="11" t="e">
        <f>#REF!</f>
        <v>#REF!</v>
      </c>
      <c r="B9" s="17" t="s">
        <v>25</v>
      </c>
      <c r="C9" s="93" t="e">
        <f>IF(#REF!="","",#REF!)</f>
        <v>#REF!</v>
      </c>
      <c r="D9" s="69" t="e">
        <f>IF(#REF!="","",#REF!)</f>
        <v>#REF!</v>
      </c>
      <c r="E9" s="52" t="e">
        <f t="shared" si="13"/>
        <v>#REF!</v>
      </c>
      <c r="F9" s="243"/>
      <c r="G9" s="244"/>
      <c r="H9" s="244"/>
      <c r="I9" s="243"/>
      <c r="J9" s="244"/>
      <c r="K9" s="248"/>
      <c r="L9" s="53" t="e">
        <f t="shared" si="3"/>
        <v>#REF!</v>
      </c>
      <c r="M9" s="52" t="e">
        <f t="shared" si="4"/>
        <v>#REF!</v>
      </c>
      <c r="N9" s="54" t="e">
        <f t="shared" si="5"/>
        <v>#REF!</v>
      </c>
      <c r="O9" s="93" t="e">
        <f>IF(#REF!="","",#REF!)</f>
        <v>#REF!</v>
      </c>
      <c r="P9" s="69" t="e">
        <f>IF(#REF!="","",#REF!)</f>
        <v>#REF!</v>
      </c>
      <c r="Q9" s="52" t="e">
        <f t="shared" si="14"/>
        <v>#REF!</v>
      </c>
      <c r="R9" s="243"/>
      <c r="S9" s="244"/>
      <c r="T9" s="248"/>
      <c r="U9" s="243"/>
      <c r="V9" s="244"/>
      <c r="W9" s="248"/>
      <c r="X9" s="53" t="e">
        <f t="shared" si="6"/>
        <v>#REF!</v>
      </c>
      <c r="Y9" s="69" t="e">
        <f t="shared" si="7"/>
        <v>#REF!</v>
      </c>
      <c r="Z9" s="70" t="e">
        <f t="shared" si="8"/>
        <v>#REF!</v>
      </c>
      <c r="AA9" s="93" t="e">
        <f>IF(#REF!="","",#REF!)</f>
        <v>#REF!</v>
      </c>
      <c r="AB9" s="69" t="e">
        <f>IF(#REF!="","",#REF!)</f>
        <v>#REF!</v>
      </c>
      <c r="AC9" s="52" t="e">
        <f t="shared" si="9"/>
        <v>#REF!</v>
      </c>
      <c r="AD9" s="243"/>
      <c r="AE9" s="244"/>
      <c r="AF9" s="248"/>
      <c r="AG9" s="243"/>
      <c r="AH9" s="244"/>
      <c r="AI9" s="248"/>
      <c r="AJ9" s="53" t="e">
        <f t="shared" si="10"/>
        <v>#REF!</v>
      </c>
      <c r="AK9" s="52" t="e">
        <f t="shared" si="11"/>
        <v>#REF!</v>
      </c>
      <c r="AL9" s="54" t="e">
        <f t="shared" si="12"/>
        <v>#REF!</v>
      </c>
    </row>
    <row r="10" spans="1:54" ht="24.95" customHeight="1">
      <c r="A10" s="106">
        <v>42865</v>
      </c>
      <c r="B10" s="119" t="s">
        <v>26</v>
      </c>
      <c r="C10" s="94">
        <v>14</v>
      </c>
      <c r="D10" s="71">
        <v>5</v>
      </c>
      <c r="E10" s="55">
        <v>19</v>
      </c>
      <c r="F10" s="243"/>
      <c r="G10" s="244"/>
      <c r="H10" s="244"/>
      <c r="I10" s="243"/>
      <c r="J10" s="244"/>
      <c r="K10" s="248"/>
      <c r="L10" s="56">
        <v>14</v>
      </c>
      <c r="M10" s="55">
        <v>5</v>
      </c>
      <c r="N10" s="57">
        <v>19</v>
      </c>
      <c r="O10" s="94">
        <v>11</v>
      </c>
      <c r="P10" s="71">
        <v>13</v>
      </c>
      <c r="Q10" s="55">
        <v>24</v>
      </c>
      <c r="R10" s="243"/>
      <c r="S10" s="244"/>
      <c r="T10" s="248"/>
      <c r="U10" s="243"/>
      <c r="V10" s="244"/>
      <c r="W10" s="248"/>
      <c r="X10" s="56">
        <v>11</v>
      </c>
      <c r="Y10" s="71">
        <v>13</v>
      </c>
      <c r="Z10" s="72">
        <v>24</v>
      </c>
      <c r="AA10" s="94">
        <v>7</v>
      </c>
      <c r="AB10" s="71">
        <v>9</v>
      </c>
      <c r="AC10" s="55">
        <v>16</v>
      </c>
      <c r="AD10" s="243"/>
      <c r="AE10" s="244"/>
      <c r="AF10" s="248"/>
      <c r="AG10" s="243"/>
      <c r="AH10" s="244"/>
      <c r="AI10" s="248"/>
      <c r="AJ10" s="56">
        <v>7</v>
      </c>
      <c r="AK10" s="55">
        <v>9</v>
      </c>
      <c r="AL10" s="57">
        <v>16</v>
      </c>
    </row>
    <row r="11" spans="1:54" ht="24.95" customHeight="1">
      <c r="A11" s="11">
        <v>42866</v>
      </c>
      <c r="B11" s="17" t="s">
        <v>5</v>
      </c>
      <c r="C11" s="93">
        <v>14</v>
      </c>
      <c r="D11" s="69">
        <v>8</v>
      </c>
      <c r="E11" s="52">
        <v>22</v>
      </c>
      <c r="F11" s="243"/>
      <c r="G11" s="244"/>
      <c r="H11" s="244"/>
      <c r="I11" s="243"/>
      <c r="J11" s="244"/>
      <c r="K11" s="248"/>
      <c r="L11" s="53">
        <v>14</v>
      </c>
      <c r="M11" s="52">
        <v>8</v>
      </c>
      <c r="N11" s="54">
        <v>22</v>
      </c>
      <c r="O11" s="93">
        <v>25</v>
      </c>
      <c r="P11" s="69">
        <v>10</v>
      </c>
      <c r="Q11" s="52">
        <v>35</v>
      </c>
      <c r="R11" s="243"/>
      <c r="S11" s="244"/>
      <c r="T11" s="248"/>
      <c r="U11" s="243"/>
      <c r="V11" s="244"/>
      <c r="W11" s="248"/>
      <c r="X11" s="53">
        <v>25</v>
      </c>
      <c r="Y11" s="69">
        <v>10</v>
      </c>
      <c r="Z11" s="70">
        <v>35</v>
      </c>
      <c r="AA11" s="93">
        <v>14</v>
      </c>
      <c r="AB11" s="69">
        <v>19</v>
      </c>
      <c r="AC11" s="52">
        <v>33</v>
      </c>
      <c r="AD11" s="243"/>
      <c r="AE11" s="244"/>
      <c r="AF11" s="248"/>
      <c r="AG11" s="243"/>
      <c r="AH11" s="244"/>
      <c r="AI11" s="248"/>
      <c r="AJ11" s="53">
        <v>14</v>
      </c>
      <c r="AK11" s="52">
        <v>19</v>
      </c>
      <c r="AL11" s="54">
        <v>33</v>
      </c>
    </row>
    <row r="12" spans="1:54" ht="24.95" customHeight="1">
      <c r="A12" s="106">
        <v>42867</v>
      </c>
      <c r="B12" s="119" t="s">
        <v>6</v>
      </c>
      <c r="C12" s="94">
        <v>71</v>
      </c>
      <c r="D12" s="71">
        <v>70</v>
      </c>
      <c r="E12" s="55">
        <v>141</v>
      </c>
      <c r="F12" s="243"/>
      <c r="G12" s="244"/>
      <c r="H12" s="244"/>
      <c r="I12" s="243"/>
      <c r="J12" s="244"/>
      <c r="K12" s="248"/>
      <c r="L12" s="56">
        <v>71</v>
      </c>
      <c r="M12" s="55">
        <v>70</v>
      </c>
      <c r="N12" s="57">
        <v>141</v>
      </c>
      <c r="O12" s="94">
        <v>100</v>
      </c>
      <c r="P12" s="71">
        <v>93</v>
      </c>
      <c r="Q12" s="55">
        <v>193</v>
      </c>
      <c r="R12" s="243"/>
      <c r="S12" s="244"/>
      <c r="T12" s="248"/>
      <c r="U12" s="243"/>
      <c r="V12" s="244"/>
      <c r="W12" s="248"/>
      <c r="X12" s="56">
        <v>100</v>
      </c>
      <c r="Y12" s="71">
        <v>93</v>
      </c>
      <c r="Z12" s="72">
        <v>193</v>
      </c>
      <c r="AA12" s="94">
        <v>89</v>
      </c>
      <c r="AB12" s="71">
        <v>80</v>
      </c>
      <c r="AC12" s="55">
        <v>169</v>
      </c>
      <c r="AD12" s="243"/>
      <c r="AE12" s="244"/>
      <c r="AF12" s="248"/>
      <c r="AG12" s="243"/>
      <c r="AH12" s="244"/>
      <c r="AI12" s="248"/>
      <c r="AJ12" s="56">
        <v>89</v>
      </c>
      <c r="AK12" s="55">
        <v>80</v>
      </c>
      <c r="AL12" s="57">
        <v>169</v>
      </c>
    </row>
    <row r="13" spans="1:54" ht="24.95" customHeight="1">
      <c r="A13" s="11">
        <v>42868</v>
      </c>
      <c r="B13" s="17" t="s">
        <v>7</v>
      </c>
      <c r="C13" s="93">
        <v>75</v>
      </c>
      <c r="D13" s="69">
        <v>56</v>
      </c>
      <c r="E13" s="52">
        <v>131</v>
      </c>
      <c r="F13" s="243"/>
      <c r="G13" s="244"/>
      <c r="H13" s="244"/>
      <c r="I13" s="243"/>
      <c r="J13" s="244"/>
      <c r="K13" s="248"/>
      <c r="L13" s="53">
        <v>75</v>
      </c>
      <c r="M13" s="52">
        <v>56</v>
      </c>
      <c r="N13" s="54">
        <v>131</v>
      </c>
      <c r="O13" s="93">
        <v>107</v>
      </c>
      <c r="P13" s="69">
        <v>103</v>
      </c>
      <c r="Q13" s="52">
        <v>210</v>
      </c>
      <c r="R13" s="243"/>
      <c r="S13" s="244"/>
      <c r="T13" s="248"/>
      <c r="U13" s="243"/>
      <c r="V13" s="244"/>
      <c r="W13" s="248"/>
      <c r="X13" s="53">
        <v>107</v>
      </c>
      <c r="Y13" s="69">
        <v>103</v>
      </c>
      <c r="Z13" s="70">
        <v>210</v>
      </c>
      <c r="AA13" s="93">
        <v>102</v>
      </c>
      <c r="AB13" s="69">
        <v>108</v>
      </c>
      <c r="AC13" s="52">
        <v>210</v>
      </c>
      <c r="AD13" s="243"/>
      <c r="AE13" s="244"/>
      <c r="AF13" s="248"/>
      <c r="AG13" s="243"/>
      <c r="AH13" s="244"/>
      <c r="AI13" s="248"/>
      <c r="AJ13" s="53">
        <v>102</v>
      </c>
      <c r="AK13" s="52">
        <v>108</v>
      </c>
      <c r="AL13" s="54">
        <v>210</v>
      </c>
    </row>
    <row r="14" spans="1:54" ht="24.95" customHeight="1">
      <c r="A14" s="106">
        <v>42869</v>
      </c>
      <c r="B14" s="119" t="s">
        <v>8</v>
      </c>
      <c r="C14" s="95">
        <v>156</v>
      </c>
      <c r="D14" s="73">
        <v>137</v>
      </c>
      <c r="E14" s="58">
        <v>293</v>
      </c>
      <c r="F14" s="245"/>
      <c r="G14" s="246"/>
      <c r="H14" s="246"/>
      <c r="I14" s="243"/>
      <c r="J14" s="244"/>
      <c r="K14" s="248"/>
      <c r="L14" s="59">
        <v>156</v>
      </c>
      <c r="M14" s="58">
        <v>137</v>
      </c>
      <c r="N14" s="60">
        <v>293</v>
      </c>
      <c r="O14" s="95">
        <v>287</v>
      </c>
      <c r="P14" s="73">
        <v>326</v>
      </c>
      <c r="Q14" s="58">
        <v>613</v>
      </c>
      <c r="R14" s="245"/>
      <c r="S14" s="246"/>
      <c r="T14" s="249"/>
      <c r="U14" s="243"/>
      <c r="V14" s="244"/>
      <c r="W14" s="248"/>
      <c r="X14" s="59">
        <v>287</v>
      </c>
      <c r="Y14" s="73">
        <v>326</v>
      </c>
      <c r="Z14" s="74">
        <v>613</v>
      </c>
      <c r="AA14" s="95">
        <v>186</v>
      </c>
      <c r="AB14" s="73">
        <v>208</v>
      </c>
      <c r="AC14" s="58">
        <v>394</v>
      </c>
      <c r="AD14" s="245"/>
      <c r="AE14" s="246"/>
      <c r="AF14" s="249"/>
      <c r="AG14" s="243"/>
      <c r="AH14" s="244"/>
      <c r="AI14" s="248"/>
      <c r="AJ14" s="59">
        <v>186</v>
      </c>
      <c r="AK14" s="58">
        <v>208</v>
      </c>
      <c r="AL14" s="60">
        <v>394</v>
      </c>
    </row>
    <row r="15" spans="1:54" ht="24.95" customHeight="1">
      <c r="A15" s="11">
        <v>42870</v>
      </c>
      <c r="B15" s="17" t="s">
        <v>4</v>
      </c>
      <c r="C15" s="93">
        <v>175</v>
      </c>
      <c r="D15" s="69">
        <v>165</v>
      </c>
      <c r="E15" s="52">
        <v>340</v>
      </c>
      <c r="F15" s="87">
        <v>238</v>
      </c>
      <c r="G15" s="69">
        <v>284</v>
      </c>
      <c r="H15" s="52">
        <v>522</v>
      </c>
      <c r="I15" s="243"/>
      <c r="J15" s="244"/>
      <c r="K15" s="248"/>
      <c r="L15" s="53">
        <v>413</v>
      </c>
      <c r="M15" s="52">
        <v>449</v>
      </c>
      <c r="N15" s="54">
        <v>862</v>
      </c>
      <c r="O15" s="93">
        <v>409</v>
      </c>
      <c r="P15" s="69">
        <v>392</v>
      </c>
      <c r="Q15" s="52">
        <v>801</v>
      </c>
      <c r="R15" s="87">
        <v>195</v>
      </c>
      <c r="S15" s="69">
        <v>196</v>
      </c>
      <c r="T15" s="75">
        <v>391</v>
      </c>
      <c r="U15" s="243"/>
      <c r="V15" s="244"/>
      <c r="W15" s="248"/>
      <c r="X15" s="53">
        <v>604</v>
      </c>
      <c r="Y15" s="69">
        <v>588</v>
      </c>
      <c r="Z15" s="70">
        <v>1192</v>
      </c>
      <c r="AA15" s="93">
        <v>223</v>
      </c>
      <c r="AB15" s="69">
        <v>231</v>
      </c>
      <c r="AC15" s="52">
        <v>454</v>
      </c>
      <c r="AD15" s="87">
        <v>42</v>
      </c>
      <c r="AE15" s="69">
        <v>40</v>
      </c>
      <c r="AF15" s="75">
        <v>82</v>
      </c>
      <c r="AG15" s="243"/>
      <c r="AH15" s="244"/>
      <c r="AI15" s="248"/>
      <c r="AJ15" s="53">
        <v>265</v>
      </c>
      <c r="AK15" s="52">
        <v>271</v>
      </c>
      <c r="AL15" s="54">
        <v>536</v>
      </c>
    </row>
    <row r="16" spans="1:54" ht="24.95" customHeight="1">
      <c r="A16" s="106">
        <v>42871</v>
      </c>
      <c r="B16" s="119" t="s">
        <v>25</v>
      </c>
      <c r="C16" s="94">
        <v>178</v>
      </c>
      <c r="D16" s="71">
        <v>153</v>
      </c>
      <c r="E16" s="55">
        <v>331</v>
      </c>
      <c r="F16" s="88">
        <v>224</v>
      </c>
      <c r="G16" s="71">
        <v>249</v>
      </c>
      <c r="H16" s="55">
        <v>473</v>
      </c>
      <c r="I16" s="243"/>
      <c r="J16" s="244"/>
      <c r="K16" s="248"/>
      <c r="L16" s="56">
        <v>402</v>
      </c>
      <c r="M16" s="55">
        <v>402</v>
      </c>
      <c r="N16" s="57">
        <v>804</v>
      </c>
      <c r="O16" s="94">
        <v>341</v>
      </c>
      <c r="P16" s="71">
        <v>339</v>
      </c>
      <c r="Q16" s="55">
        <v>680</v>
      </c>
      <c r="R16" s="88">
        <v>174</v>
      </c>
      <c r="S16" s="71">
        <v>142</v>
      </c>
      <c r="T16" s="76">
        <v>316</v>
      </c>
      <c r="U16" s="243"/>
      <c r="V16" s="244"/>
      <c r="W16" s="248"/>
      <c r="X16" s="56">
        <v>515</v>
      </c>
      <c r="Y16" s="71">
        <v>481</v>
      </c>
      <c r="Z16" s="72">
        <v>996</v>
      </c>
      <c r="AA16" s="94">
        <v>215</v>
      </c>
      <c r="AB16" s="71">
        <v>217</v>
      </c>
      <c r="AC16" s="55">
        <v>432</v>
      </c>
      <c r="AD16" s="88">
        <v>48</v>
      </c>
      <c r="AE16" s="71">
        <v>43</v>
      </c>
      <c r="AF16" s="76">
        <v>91</v>
      </c>
      <c r="AG16" s="243"/>
      <c r="AH16" s="244"/>
      <c r="AI16" s="248"/>
      <c r="AJ16" s="56">
        <v>263</v>
      </c>
      <c r="AK16" s="55">
        <v>260</v>
      </c>
      <c r="AL16" s="57">
        <v>523</v>
      </c>
    </row>
    <row r="17" spans="1:50" ht="24.95" customHeight="1">
      <c r="A17" s="11">
        <v>42872</v>
      </c>
      <c r="B17" s="17" t="s">
        <v>26</v>
      </c>
      <c r="C17" s="93">
        <v>135</v>
      </c>
      <c r="D17" s="69">
        <v>150</v>
      </c>
      <c r="E17" s="52">
        <v>285</v>
      </c>
      <c r="F17" s="87">
        <v>170</v>
      </c>
      <c r="G17" s="69">
        <v>248</v>
      </c>
      <c r="H17" s="52">
        <v>418</v>
      </c>
      <c r="I17" s="243"/>
      <c r="J17" s="244"/>
      <c r="K17" s="248"/>
      <c r="L17" s="53">
        <v>305</v>
      </c>
      <c r="M17" s="52">
        <v>398</v>
      </c>
      <c r="N17" s="54">
        <v>703</v>
      </c>
      <c r="O17" s="93">
        <v>243</v>
      </c>
      <c r="P17" s="69">
        <v>343</v>
      </c>
      <c r="Q17" s="52">
        <v>586</v>
      </c>
      <c r="R17" s="87">
        <v>150</v>
      </c>
      <c r="S17" s="69">
        <v>170</v>
      </c>
      <c r="T17" s="75">
        <v>320</v>
      </c>
      <c r="U17" s="243"/>
      <c r="V17" s="244"/>
      <c r="W17" s="248"/>
      <c r="X17" s="53">
        <v>393</v>
      </c>
      <c r="Y17" s="69">
        <v>513</v>
      </c>
      <c r="Z17" s="70">
        <v>906</v>
      </c>
      <c r="AA17" s="93">
        <v>188</v>
      </c>
      <c r="AB17" s="69">
        <v>241</v>
      </c>
      <c r="AC17" s="52">
        <v>429</v>
      </c>
      <c r="AD17" s="87">
        <v>22</v>
      </c>
      <c r="AE17" s="69">
        <v>42</v>
      </c>
      <c r="AF17" s="75">
        <v>64</v>
      </c>
      <c r="AG17" s="243"/>
      <c r="AH17" s="244"/>
      <c r="AI17" s="248"/>
      <c r="AJ17" s="53">
        <v>210</v>
      </c>
      <c r="AK17" s="52">
        <v>283</v>
      </c>
      <c r="AL17" s="54">
        <v>493</v>
      </c>
    </row>
    <row r="18" spans="1:50" ht="24.95" customHeight="1">
      <c r="A18" s="106">
        <v>42873</v>
      </c>
      <c r="B18" s="119" t="s">
        <v>5</v>
      </c>
      <c r="C18" s="94">
        <v>117</v>
      </c>
      <c r="D18" s="71">
        <v>144</v>
      </c>
      <c r="E18" s="55">
        <v>261</v>
      </c>
      <c r="F18" s="88">
        <v>174</v>
      </c>
      <c r="G18" s="71">
        <v>307</v>
      </c>
      <c r="H18" s="55">
        <v>481</v>
      </c>
      <c r="I18" s="243"/>
      <c r="J18" s="244"/>
      <c r="K18" s="248"/>
      <c r="L18" s="56">
        <v>291</v>
      </c>
      <c r="M18" s="55">
        <v>451</v>
      </c>
      <c r="N18" s="57">
        <v>742</v>
      </c>
      <c r="O18" s="94">
        <v>261</v>
      </c>
      <c r="P18" s="71">
        <v>361</v>
      </c>
      <c r="Q18" s="55">
        <v>622</v>
      </c>
      <c r="R18" s="88">
        <v>145</v>
      </c>
      <c r="S18" s="71">
        <v>189</v>
      </c>
      <c r="T18" s="76">
        <v>334</v>
      </c>
      <c r="U18" s="243"/>
      <c r="V18" s="244"/>
      <c r="W18" s="248"/>
      <c r="X18" s="56">
        <v>406</v>
      </c>
      <c r="Y18" s="71">
        <v>550</v>
      </c>
      <c r="Z18" s="72">
        <v>956</v>
      </c>
      <c r="AA18" s="94">
        <v>197</v>
      </c>
      <c r="AB18" s="71">
        <v>224</v>
      </c>
      <c r="AC18" s="55">
        <v>421</v>
      </c>
      <c r="AD18" s="88">
        <v>31</v>
      </c>
      <c r="AE18" s="71">
        <v>51</v>
      </c>
      <c r="AF18" s="76">
        <v>82</v>
      </c>
      <c r="AG18" s="243"/>
      <c r="AH18" s="244"/>
      <c r="AI18" s="248"/>
      <c r="AJ18" s="56">
        <v>228</v>
      </c>
      <c r="AK18" s="55">
        <v>275</v>
      </c>
      <c r="AL18" s="57">
        <v>503</v>
      </c>
    </row>
    <row r="19" spans="1:50" ht="24.95" customHeight="1">
      <c r="A19" s="11">
        <v>42874</v>
      </c>
      <c r="B19" s="17" t="s">
        <v>6</v>
      </c>
      <c r="C19" s="93">
        <v>124</v>
      </c>
      <c r="D19" s="69">
        <v>154</v>
      </c>
      <c r="E19" s="52">
        <v>278</v>
      </c>
      <c r="F19" s="87">
        <v>153</v>
      </c>
      <c r="G19" s="69">
        <v>220</v>
      </c>
      <c r="H19" s="52">
        <v>373</v>
      </c>
      <c r="I19" s="245"/>
      <c r="J19" s="246"/>
      <c r="K19" s="249"/>
      <c r="L19" s="53">
        <v>277</v>
      </c>
      <c r="M19" s="52">
        <v>374</v>
      </c>
      <c r="N19" s="54">
        <v>651</v>
      </c>
      <c r="O19" s="93">
        <v>254</v>
      </c>
      <c r="P19" s="69">
        <v>354</v>
      </c>
      <c r="Q19" s="52">
        <v>608</v>
      </c>
      <c r="R19" s="87">
        <v>124</v>
      </c>
      <c r="S19" s="69">
        <v>174</v>
      </c>
      <c r="T19" s="75">
        <v>298</v>
      </c>
      <c r="U19" s="245"/>
      <c r="V19" s="246"/>
      <c r="W19" s="249"/>
      <c r="X19" s="53">
        <v>378</v>
      </c>
      <c r="Y19" s="69">
        <v>528</v>
      </c>
      <c r="Z19" s="70">
        <v>906</v>
      </c>
      <c r="AA19" s="93">
        <v>227</v>
      </c>
      <c r="AB19" s="69">
        <v>278</v>
      </c>
      <c r="AC19" s="52">
        <v>505</v>
      </c>
      <c r="AD19" s="87">
        <v>20</v>
      </c>
      <c r="AE19" s="69">
        <v>34</v>
      </c>
      <c r="AF19" s="75">
        <v>54</v>
      </c>
      <c r="AG19" s="245"/>
      <c r="AH19" s="246"/>
      <c r="AI19" s="249"/>
      <c r="AJ19" s="53">
        <v>247</v>
      </c>
      <c r="AK19" s="52">
        <v>312</v>
      </c>
      <c r="AL19" s="54">
        <v>559</v>
      </c>
    </row>
    <row r="20" spans="1:50" ht="24.95" customHeight="1">
      <c r="A20" s="106">
        <v>42875</v>
      </c>
      <c r="B20" s="119" t="s">
        <v>7</v>
      </c>
      <c r="C20" s="94">
        <v>135</v>
      </c>
      <c r="D20" s="71">
        <v>140</v>
      </c>
      <c r="E20" s="55">
        <v>275</v>
      </c>
      <c r="F20" s="88">
        <v>197</v>
      </c>
      <c r="G20" s="71">
        <v>290</v>
      </c>
      <c r="H20" s="55">
        <v>487</v>
      </c>
      <c r="I20" s="56">
        <v>168</v>
      </c>
      <c r="J20" s="71">
        <v>292</v>
      </c>
      <c r="K20" s="76">
        <v>460</v>
      </c>
      <c r="L20" s="56">
        <v>500</v>
      </c>
      <c r="M20" s="55">
        <v>722</v>
      </c>
      <c r="N20" s="57">
        <v>1222</v>
      </c>
      <c r="O20" s="94">
        <v>325</v>
      </c>
      <c r="P20" s="71">
        <v>447</v>
      </c>
      <c r="Q20" s="55">
        <v>772</v>
      </c>
      <c r="R20" s="88">
        <v>180</v>
      </c>
      <c r="S20" s="71">
        <v>247</v>
      </c>
      <c r="T20" s="76">
        <v>427</v>
      </c>
      <c r="U20" s="56">
        <v>79</v>
      </c>
      <c r="V20" s="71">
        <v>144</v>
      </c>
      <c r="W20" s="76">
        <v>223</v>
      </c>
      <c r="X20" s="56">
        <v>584</v>
      </c>
      <c r="Y20" s="71">
        <v>838</v>
      </c>
      <c r="Z20" s="72">
        <v>1422</v>
      </c>
      <c r="AA20" s="94">
        <v>255</v>
      </c>
      <c r="AB20" s="71">
        <v>291</v>
      </c>
      <c r="AC20" s="55">
        <v>546</v>
      </c>
      <c r="AD20" s="88">
        <v>37</v>
      </c>
      <c r="AE20" s="71">
        <v>52</v>
      </c>
      <c r="AF20" s="76">
        <v>89</v>
      </c>
      <c r="AG20" s="56">
        <v>157</v>
      </c>
      <c r="AH20" s="71">
        <v>265</v>
      </c>
      <c r="AI20" s="76">
        <v>422</v>
      </c>
      <c r="AJ20" s="56">
        <v>449</v>
      </c>
      <c r="AK20" s="55">
        <v>608</v>
      </c>
      <c r="AL20" s="57">
        <v>1057</v>
      </c>
    </row>
    <row r="21" spans="1:50" ht="24.95" customHeight="1">
      <c r="A21" s="11">
        <v>42876</v>
      </c>
      <c r="B21" s="17" t="s">
        <v>8</v>
      </c>
      <c r="C21" s="93">
        <v>124</v>
      </c>
      <c r="D21" s="69">
        <v>144</v>
      </c>
      <c r="E21" s="52">
        <v>268</v>
      </c>
      <c r="F21" s="87">
        <v>198</v>
      </c>
      <c r="G21" s="69">
        <v>298</v>
      </c>
      <c r="H21" s="52">
        <v>496</v>
      </c>
      <c r="I21" s="53">
        <v>192</v>
      </c>
      <c r="J21" s="69">
        <v>338</v>
      </c>
      <c r="K21" s="75">
        <v>530</v>
      </c>
      <c r="L21" s="53">
        <v>514</v>
      </c>
      <c r="M21" s="52">
        <v>780</v>
      </c>
      <c r="N21" s="54">
        <v>1294</v>
      </c>
      <c r="O21" s="93">
        <v>326</v>
      </c>
      <c r="P21" s="69">
        <v>402</v>
      </c>
      <c r="Q21" s="52">
        <v>728</v>
      </c>
      <c r="R21" s="87">
        <v>201</v>
      </c>
      <c r="S21" s="69">
        <v>244</v>
      </c>
      <c r="T21" s="75">
        <v>445</v>
      </c>
      <c r="U21" s="53">
        <v>92</v>
      </c>
      <c r="V21" s="69">
        <v>118</v>
      </c>
      <c r="W21" s="75">
        <v>210</v>
      </c>
      <c r="X21" s="53">
        <v>619</v>
      </c>
      <c r="Y21" s="69">
        <v>764</v>
      </c>
      <c r="Z21" s="70">
        <v>1383</v>
      </c>
      <c r="AA21" s="93">
        <v>223</v>
      </c>
      <c r="AB21" s="69">
        <v>262</v>
      </c>
      <c r="AC21" s="52">
        <v>485</v>
      </c>
      <c r="AD21" s="87">
        <v>27</v>
      </c>
      <c r="AE21" s="69">
        <v>42</v>
      </c>
      <c r="AF21" s="75">
        <v>69</v>
      </c>
      <c r="AG21" s="53">
        <v>150</v>
      </c>
      <c r="AH21" s="69">
        <v>241</v>
      </c>
      <c r="AI21" s="75">
        <v>391</v>
      </c>
      <c r="AJ21" s="53">
        <v>400</v>
      </c>
      <c r="AK21" s="52">
        <v>545</v>
      </c>
      <c r="AL21" s="54">
        <v>945</v>
      </c>
    </row>
    <row r="22" spans="1:50" ht="24.95" customHeight="1" thickBot="1">
      <c r="A22" s="106">
        <v>42877</v>
      </c>
      <c r="B22" s="119" t="s">
        <v>4</v>
      </c>
      <c r="C22" s="96">
        <v>351</v>
      </c>
      <c r="D22" s="78">
        <v>305</v>
      </c>
      <c r="E22" s="61">
        <v>656</v>
      </c>
      <c r="F22" s="99">
        <v>474</v>
      </c>
      <c r="G22" s="78">
        <v>545</v>
      </c>
      <c r="H22" s="61">
        <v>1019</v>
      </c>
      <c r="I22" s="59">
        <v>404</v>
      </c>
      <c r="J22" s="73">
        <v>534</v>
      </c>
      <c r="K22" s="132">
        <v>938</v>
      </c>
      <c r="L22" s="62">
        <v>1229</v>
      </c>
      <c r="M22" s="61">
        <v>1384</v>
      </c>
      <c r="N22" s="63">
        <v>2613</v>
      </c>
      <c r="O22" s="96">
        <v>711</v>
      </c>
      <c r="P22" s="78">
        <v>771</v>
      </c>
      <c r="Q22" s="61">
        <v>1482</v>
      </c>
      <c r="R22" s="99">
        <v>379</v>
      </c>
      <c r="S22" s="78">
        <v>452</v>
      </c>
      <c r="T22" s="77">
        <v>831</v>
      </c>
      <c r="U22" s="59">
        <v>128</v>
      </c>
      <c r="V22" s="73">
        <v>199</v>
      </c>
      <c r="W22" s="132">
        <v>327</v>
      </c>
      <c r="X22" s="62">
        <v>1218</v>
      </c>
      <c r="Y22" s="78">
        <v>1422</v>
      </c>
      <c r="Z22" s="79">
        <v>2640</v>
      </c>
      <c r="AA22" s="96">
        <v>499</v>
      </c>
      <c r="AB22" s="78">
        <v>489</v>
      </c>
      <c r="AC22" s="61">
        <v>988</v>
      </c>
      <c r="AD22" s="99">
        <v>92</v>
      </c>
      <c r="AE22" s="78">
        <v>89</v>
      </c>
      <c r="AF22" s="77">
        <v>181</v>
      </c>
      <c r="AG22" s="59">
        <v>325</v>
      </c>
      <c r="AH22" s="73">
        <v>382</v>
      </c>
      <c r="AI22" s="132">
        <v>707</v>
      </c>
      <c r="AJ22" s="62">
        <v>916</v>
      </c>
      <c r="AK22" s="61">
        <v>960</v>
      </c>
      <c r="AL22" s="63">
        <v>1876</v>
      </c>
    </row>
    <row r="23" spans="1:50" ht="24.95" customHeight="1" thickBot="1">
      <c r="A23" s="234" t="s">
        <v>3</v>
      </c>
      <c r="B23" s="235"/>
      <c r="C23" s="64">
        <v>1669</v>
      </c>
      <c r="D23" s="65">
        <v>1631</v>
      </c>
      <c r="E23" s="66">
        <v>3300</v>
      </c>
      <c r="F23" s="67">
        <v>1828</v>
      </c>
      <c r="G23" s="65">
        <v>2441</v>
      </c>
      <c r="H23" s="66">
        <v>4269</v>
      </c>
      <c r="I23" s="67">
        <v>764</v>
      </c>
      <c r="J23" s="65">
        <v>1164</v>
      </c>
      <c r="K23" s="81">
        <v>1928</v>
      </c>
      <c r="L23" s="67">
        <v>4261</v>
      </c>
      <c r="M23" s="66">
        <v>5236</v>
      </c>
      <c r="N23" s="68">
        <v>9497</v>
      </c>
      <c r="O23" s="64">
        <v>3400</v>
      </c>
      <c r="P23" s="65">
        <v>3954</v>
      </c>
      <c r="Q23" s="66">
        <v>7354</v>
      </c>
      <c r="R23" s="113">
        <v>1548</v>
      </c>
      <c r="S23" s="65">
        <v>1814</v>
      </c>
      <c r="T23" s="81">
        <v>3362</v>
      </c>
      <c r="U23" s="67">
        <v>299</v>
      </c>
      <c r="V23" s="65">
        <v>461</v>
      </c>
      <c r="W23" s="81">
        <v>760</v>
      </c>
      <c r="X23" s="67">
        <v>5247</v>
      </c>
      <c r="Y23" s="65">
        <v>6229</v>
      </c>
      <c r="Z23" s="82">
        <v>11476</v>
      </c>
      <c r="AA23" s="64">
        <v>2425</v>
      </c>
      <c r="AB23" s="65">
        <v>2657</v>
      </c>
      <c r="AC23" s="66">
        <v>5082</v>
      </c>
      <c r="AD23" s="113">
        <v>319</v>
      </c>
      <c r="AE23" s="65">
        <v>393</v>
      </c>
      <c r="AF23" s="81">
        <v>712</v>
      </c>
      <c r="AG23" s="67">
        <v>632</v>
      </c>
      <c r="AH23" s="65">
        <v>888</v>
      </c>
      <c r="AI23" s="81">
        <v>1520</v>
      </c>
      <c r="AJ23" s="67">
        <v>3376</v>
      </c>
      <c r="AK23" s="66">
        <v>3938</v>
      </c>
      <c r="AL23" s="68">
        <v>7314</v>
      </c>
    </row>
    <row r="24" spans="1:50" ht="24.95" customHeight="1" thickBo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U24" s="109"/>
      <c r="AV24" s="107"/>
      <c r="AW24" s="107"/>
      <c r="AX24" s="107"/>
    </row>
    <row r="25" spans="1:50" ht="24.95" customHeight="1">
      <c r="A25" s="250" t="s">
        <v>23</v>
      </c>
      <c r="B25" s="251"/>
      <c r="C25" s="256" t="s">
        <v>21</v>
      </c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8"/>
      <c r="O25" s="136"/>
      <c r="P25" s="50"/>
      <c r="Q25" s="50"/>
      <c r="R25" s="50"/>
      <c r="S25" s="50"/>
      <c r="T25" s="50"/>
      <c r="U25" s="50"/>
      <c r="V25" s="50"/>
      <c r="W25" s="50"/>
      <c r="X25" s="50"/>
      <c r="Y25" s="250" t="s">
        <v>23</v>
      </c>
      <c r="Z25" s="251"/>
      <c r="AA25" s="256" t="s">
        <v>22</v>
      </c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8"/>
      <c r="AU25" s="109"/>
      <c r="AV25" s="6"/>
      <c r="AW25" s="6"/>
      <c r="AX25" s="6"/>
    </row>
    <row r="26" spans="1:50" ht="24.95" customHeight="1">
      <c r="A26" s="252"/>
      <c r="B26" s="253"/>
      <c r="C26" s="259" t="s">
        <v>9</v>
      </c>
      <c r="D26" s="260"/>
      <c r="E26" s="260"/>
      <c r="F26" s="239" t="s">
        <v>56</v>
      </c>
      <c r="G26" s="260"/>
      <c r="H26" s="261"/>
      <c r="I26" s="239" t="s">
        <v>40</v>
      </c>
      <c r="J26" s="260"/>
      <c r="K26" s="261"/>
      <c r="L26" s="236" t="s">
        <v>28</v>
      </c>
      <c r="M26" s="237"/>
      <c r="N26" s="238"/>
      <c r="O26" s="136"/>
      <c r="P26" s="50"/>
      <c r="Q26" s="50"/>
      <c r="R26" s="50"/>
      <c r="S26" s="50"/>
      <c r="T26" s="50"/>
      <c r="U26" s="50"/>
      <c r="V26" s="50"/>
      <c r="W26" s="50"/>
      <c r="X26" s="50"/>
      <c r="Y26" s="252"/>
      <c r="Z26" s="253"/>
      <c r="AA26" s="259" t="s">
        <v>9</v>
      </c>
      <c r="AB26" s="260"/>
      <c r="AC26" s="260"/>
      <c r="AD26" s="239" t="s">
        <v>57</v>
      </c>
      <c r="AE26" s="260"/>
      <c r="AF26" s="261"/>
      <c r="AG26" s="239" t="s">
        <v>58</v>
      </c>
      <c r="AH26" s="260"/>
      <c r="AI26" s="261"/>
      <c r="AJ26" s="236" t="s">
        <v>51</v>
      </c>
      <c r="AK26" s="239"/>
      <c r="AL26" s="240"/>
      <c r="AU26" s="109"/>
      <c r="AV26" s="107"/>
      <c r="AW26" s="107"/>
      <c r="AX26" s="107"/>
    </row>
    <row r="27" spans="1:50" ht="24.95" customHeight="1">
      <c r="A27" s="254"/>
      <c r="B27" s="255"/>
      <c r="C27" s="104" t="s">
        <v>0</v>
      </c>
      <c r="D27" s="13" t="s">
        <v>1</v>
      </c>
      <c r="E27" s="14" t="s">
        <v>2</v>
      </c>
      <c r="F27" s="15" t="s">
        <v>0</v>
      </c>
      <c r="G27" s="13" t="s">
        <v>1</v>
      </c>
      <c r="H27" s="16" t="s">
        <v>2</v>
      </c>
      <c r="I27" s="15" t="s">
        <v>0</v>
      </c>
      <c r="J27" s="13" t="s">
        <v>1</v>
      </c>
      <c r="K27" s="16" t="s">
        <v>2</v>
      </c>
      <c r="L27" s="15" t="s">
        <v>0</v>
      </c>
      <c r="M27" s="14" t="s">
        <v>1</v>
      </c>
      <c r="N27" s="105" t="s">
        <v>2</v>
      </c>
      <c r="O27" s="137"/>
      <c r="P27" s="227"/>
      <c r="Q27" s="227"/>
      <c r="R27" s="227"/>
      <c r="S27" s="227"/>
      <c r="T27" s="227"/>
      <c r="U27" s="227"/>
      <c r="V27" s="227"/>
      <c r="W27" s="227"/>
      <c r="X27" s="10"/>
      <c r="Y27" s="254"/>
      <c r="Z27" s="255"/>
      <c r="AA27" s="104" t="s">
        <v>0</v>
      </c>
      <c r="AB27" s="13" t="s">
        <v>1</v>
      </c>
      <c r="AC27" s="14" t="s">
        <v>2</v>
      </c>
      <c r="AD27" s="15" t="s">
        <v>0</v>
      </c>
      <c r="AE27" s="13" t="s">
        <v>1</v>
      </c>
      <c r="AF27" s="16" t="s">
        <v>2</v>
      </c>
      <c r="AG27" s="15" t="s">
        <v>0</v>
      </c>
      <c r="AH27" s="13" t="s">
        <v>1</v>
      </c>
      <c r="AI27" s="16" t="s">
        <v>2</v>
      </c>
      <c r="AJ27" s="15" t="s">
        <v>0</v>
      </c>
      <c r="AK27" s="13" t="s">
        <v>1</v>
      </c>
      <c r="AL27" s="105" t="s">
        <v>2</v>
      </c>
      <c r="AU27" s="109"/>
      <c r="AV27" s="107"/>
      <c r="AW27" s="107"/>
      <c r="AX27" s="107"/>
    </row>
    <row r="28" spans="1:50" ht="24.95" hidden="1" customHeight="1">
      <c r="A28" s="106" t="e">
        <f>A6</f>
        <v>#REF!</v>
      </c>
      <c r="B28" s="119" t="s">
        <v>37</v>
      </c>
      <c r="C28" s="110" t="e">
        <f>IF(#REF!="","",#REF!)</f>
        <v>#REF!</v>
      </c>
      <c r="D28" s="111" t="e">
        <f>IF(#REF!="","",#REF!)</f>
        <v>#REF!</v>
      </c>
      <c r="E28" s="108" t="e">
        <f>IF(C28="","",SUM(C28:D28))</f>
        <v>#REF!</v>
      </c>
      <c r="F28" s="241"/>
      <c r="G28" s="242"/>
      <c r="H28" s="247"/>
      <c r="I28" s="241"/>
      <c r="J28" s="242"/>
      <c r="K28" s="247"/>
      <c r="L28" s="120" t="e">
        <f>IF(C28="","",SUM(C28,F28,I28))</f>
        <v>#REF!</v>
      </c>
      <c r="M28" s="108" t="e">
        <f t="shared" ref="M28:N28" si="15">IF(D28="","",SUM(D28,G28,J28))</f>
        <v>#REF!</v>
      </c>
      <c r="N28" s="112" t="e">
        <f t="shared" si="15"/>
        <v>#REF!</v>
      </c>
      <c r="O28" s="134"/>
      <c r="P28" s="227"/>
      <c r="Q28" s="227"/>
      <c r="R28" s="227"/>
      <c r="S28" s="227"/>
      <c r="T28" s="227"/>
      <c r="U28" s="227"/>
      <c r="V28" s="227"/>
      <c r="W28" s="227"/>
      <c r="X28" s="83"/>
      <c r="Y28" s="106" t="e">
        <f>A6</f>
        <v>#REF!</v>
      </c>
      <c r="Z28" s="119" t="s">
        <v>37</v>
      </c>
      <c r="AA28" s="110" t="e">
        <f>IF(#REF!="","",#REF!)</f>
        <v>#REF!</v>
      </c>
      <c r="AB28" s="111" t="e">
        <f>IF(#REF!="","",#REF!)</f>
        <v>#REF!</v>
      </c>
      <c r="AC28" s="108" t="e">
        <f>IF(AA28="","",SUM(AA28:AB28))</f>
        <v>#REF!</v>
      </c>
      <c r="AD28" s="241"/>
      <c r="AE28" s="242"/>
      <c r="AF28" s="247"/>
      <c r="AG28" s="241"/>
      <c r="AH28" s="242"/>
      <c r="AI28" s="247"/>
      <c r="AJ28" s="120" t="e">
        <f>IF(AA28="","",SUM(AA28,AD28,AG28))</f>
        <v>#REF!</v>
      </c>
      <c r="AK28" s="111" t="e">
        <f t="shared" ref="AK28:AL28" si="16">IF(AB28="","",SUM(AB28,AE28,AH28))</f>
        <v>#REF!</v>
      </c>
      <c r="AL28" s="121" t="e">
        <f t="shared" si="16"/>
        <v>#REF!</v>
      </c>
      <c r="AU28" s="109"/>
      <c r="AV28" s="6"/>
      <c r="AW28" s="6"/>
      <c r="AX28" s="6"/>
    </row>
    <row r="29" spans="1:50" ht="24.95" hidden="1" customHeight="1">
      <c r="A29" s="11" t="e">
        <f t="shared" ref="A29:A31" si="17">A7</f>
        <v>#REF!</v>
      </c>
      <c r="B29" s="17" t="s">
        <v>24</v>
      </c>
      <c r="C29" s="93" t="e">
        <f>IF(#REF!="","",#REF!)</f>
        <v>#REF!</v>
      </c>
      <c r="D29" s="69" t="e">
        <f>IF(#REF!="","",#REF!)</f>
        <v>#REF!</v>
      </c>
      <c r="E29" s="52" t="e">
        <f t="shared" ref="E29:E31" si="18">IF(C29="","",SUM(C29:D29))</f>
        <v>#REF!</v>
      </c>
      <c r="F29" s="243"/>
      <c r="G29" s="244"/>
      <c r="H29" s="248"/>
      <c r="I29" s="243"/>
      <c r="J29" s="244"/>
      <c r="K29" s="248"/>
      <c r="L29" s="53" t="e">
        <f t="shared" ref="L29:L31" si="19">IF(C29="","",SUM(C29,F29,I29))</f>
        <v>#REF!</v>
      </c>
      <c r="M29" s="52" t="e">
        <f t="shared" ref="M29:M31" si="20">IF(D29="","",SUM(D29,G29,J29))</f>
        <v>#REF!</v>
      </c>
      <c r="N29" s="54" t="e">
        <f t="shared" ref="N29:N31" si="21">IF(E29="","",SUM(E29,H29,K29))</f>
        <v>#REF!</v>
      </c>
      <c r="O29" s="134"/>
      <c r="P29" s="227"/>
      <c r="Q29" s="227"/>
      <c r="R29" s="227"/>
      <c r="S29" s="227"/>
      <c r="T29" s="227"/>
      <c r="U29" s="227"/>
      <c r="V29" s="227"/>
      <c r="W29" s="227"/>
      <c r="X29" s="83"/>
      <c r="Y29" s="11" t="e">
        <f>A7</f>
        <v>#REF!</v>
      </c>
      <c r="Z29" s="17" t="s">
        <v>24</v>
      </c>
      <c r="AA29" s="93" t="e">
        <f>IF(#REF!="","",#REF!)</f>
        <v>#REF!</v>
      </c>
      <c r="AB29" s="69" t="e">
        <f>IF(#REF!="","",#REF!)</f>
        <v>#REF!</v>
      </c>
      <c r="AC29" s="52" t="e">
        <f t="shared" ref="AC29:AC31" si="22">IF(AA29="","",SUM(AA29:AB29))</f>
        <v>#REF!</v>
      </c>
      <c r="AD29" s="243"/>
      <c r="AE29" s="244"/>
      <c r="AF29" s="248"/>
      <c r="AG29" s="243"/>
      <c r="AH29" s="244"/>
      <c r="AI29" s="248"/>
      <c r="AJ29" s="53" t="e">
        <f t="shared" ref="AJ29:AJ31" si="23">IF(AA29="","",SUM(AA29,AD29,AG29))</f>
        <v>#REF!</v>
      </c>
      <c r="AK29" s="69" t="e">
        <f t="shared" ref="AK29:AK31" si="24">IF(AB29="","",SUM(AB29,AE29,AH29))</f>
        <v>#REF!</v>
      </c>
      <c r="AL29" s="70" t="e">
        <f t="shared" ref="AL29:AL31" si="25">IF(AC29="","",SUM(AC29,AF29,AI29))</f>
        <v>#REF!</v>
      </c>
      <c r="AU29" s="109"/>
      <c r="AV29" s="6"/>
      <c r="AW29" s="6"/>
      <c r="AX29" s="6"/>
    </row>
    <row r="30" spans="1:50" ht="24.95" hidden="1" customHeight="1">
      <c r="A30" s="106" t="e">
        <f t="shared" si="17"/>
        <v>#REF!</v>
      </c>
      <c r="B30" s="119" t="s">
        <v>4</v>
      </c>
      <c r="C30" s="94" t="e">
        <f>IF(#REF!="","",#REF!)</f>
        <v>#REF!</v>
      </c>
      <c r="D30" s="71" t="e">
        <f>IF(#REF!="","",#REF!)</f>
        <v>#REF!</v>
      </c>
      <c r="E30" s="55" t="e">
        <f t="shared" si="18"/>
        <v>#REF!</v>
      </c>
      <c r="F30" s="243"/>
      <c r="G30" s="244"/>
      <c r="H30" s="248"/>
      <c r="I30" s="243"/>
      <c r="J30" s="244"/>
      <c r="K30" s="248"/>
      <c r="L30" s="56" t="e">
        <f t="shared" si="19"/>
        <v>#REF!</v>
      </c>
      <c r="M30" s="55" t="e">
        <f t="shared" si="20"/>
        <v>#REF!</v>
      </c>
      <c r="N30" s="57" t="e">
        <f t="shared" si="21"/>
        <v>#REF!</v>
      </c>
      <c r="O30" s="134"/>
      <c r="P30" s="227"/>
      <c r="Q30" s="227"/>
      <c r="R30" s="227"/>
      <c r="S30" s="227"/>
      <c r="T30" s="227"/>
      <c r="U30" s="227"/>
      <c r="V30" s="227"/>
      <c r="W30" s="227"/>
      <c r="X30" s="83"/>
      <c r="Y30" s="106" t="e">
        <f t="shared" ref="Y30:Y31" si="26">A8</f>
        <v>#REF!</v>
      </c>
      <c r="Z30" s="119" t="s">
        <v>4</v>
      </c>
      <c r="AA30" s="94" t="e">
        <f>IF(#REF!="","",#REF!)</f>
        <v>#REF!</v>
      </c>
      <c r="AB30" s="71" t="e">
        <f>IF(#REF!="","",#REF!)</f>
        <v>#REF!</v>
      </c>
      <c r="AC30" s="55" t="e">
        <f t="shared" si="22"/>
        <v>#REF!</v>
      </c>
      <c r="AD30" s="243"/>
      <c r="AE30" s="244"/>
      <c r="AF30" s="248"/>
      <c r="AG30" s="243"/>
      <c r="AH30" s="244"/>
      <c r="AI30" s="248"/>
      <c r="AJ30" s="56" t="e">
        <f t="shared" si="23"/>
        <v>#REF!</v>
      </c>
      <c r="AK30" s="71" t="e">
        <f t="shared" si="24"/>
        <v>#REF!</v>
      </c>
      <c r="AL30" s="72" t="e">
        <f t="shared" si="25"/>
        <v>#REF!</v>
      </c>
      <c r="AU30" s="109"/>
      <c r="AV30" s="6"/>
      <c r="AW30" s="6"/>
      <c r="AX30" s="6"/>
    </row>
    <row r="31" spans="1:50" ht="24.95" hidden="1" customHeight="1">
      <c r="A31" s="11" t="e">
        <f t="shared" si="17"/>
        <v>#REF!</v>
      </c>
      <c r="B31" s="17" t="s">
        <v>25</v>
      </c>
      <c r="C31" s="93" t="e">
        <f>IF(#REF!="","",#REF!)</f>
        <v>#REF!</v>
      </c>
      <c r="D31" s="69" t="e">
        <f>IF(#REF!="","",#REF!)</f>
        <v>#REF!</v>
      </c>
      <c r="E31" s="52" t="e">
        <f t="shared" si="18"/>
        <v>#REF!</v>
      </c>
      <c r="F31" s="243"/>
      <c r="G31" s="244"/>
      <c r="H31" s="248"/>
      <c r="I31" s="243"/>
      <c r="J31" s="244"/>
      <c r="K31" s="248"/>
      <c r="L31" s="53" t="e">
        <f t="shared" si="19"/>
        <v>#REF!</v>
      </c>
      <c r="M31" s="52" t="e">
        <f t="shared" si="20"/>
        <v>#REF!</v>
      </c>
      <c r="N31" s="54" t="e">
        <f t="shared" si="21"/>
        <v>#REF!</v>
      </c>
      <c r="O31" s="134"/>
      <c r="P31" s="227"/>
      <c r="Q31" s="227"/>
      <c r="R31" s="227"/>
      <c r="S31" s="227"/>
      <c r="T31" s="227"/>
      <c r="U31" s="227"/>
      <c r="V31" s="227"/>
      <c r="W31" s="227"/>
      <c r="X31" s="83"/>
      <c r="Y31" s="11" t="e">
        <f t="shared" si="26"/>
        <v>#REF!</v>
      </c>
      <c r="Z31" s="17" t="s">
        <v>25</v>
      </c>
      <c r="AA31" s="93" t="e">
        <f>IF(#REF!="","",#REF!)</f>
        <v>#REF!</v>
      </c>
      <c r="AB31" s="69" t="e">
        <f>IF(#REF!="","",#REF!)</f>
        <v>#REF!</v>
      </c>
      <c r="AC31" s="52" t="e">
        <f t="shared" si="22"/>
        <v>#REF!</v>
      </c>
      <c r="AD31" s="243"/>
      <c r="AE31" s="244"/>
      <c r="AF31" s="248"/>
      <c r="AG31" s="243"/>
      <c r="AH31" s="244"/>
      <c r="AI31" s="248"/>
      <c r="AJ31" s="53" t="e">
        <f t="shared" si="23"/>
        <v>#REF!</v>
      </c>
      <c r="AK31" s="69" t="e">
        <f t="shared" si="24"/>
        <v>#REF!</v>
      </c>
      <c r="AL31" s="70" t="e">
        <f t="shared" si="25"/>
        <v>#REF!</v>
      </c>
      <c r="AU31" s="109"/>
      <c r="AV31" s="6"/>
      <c r="AW31" s="6"/>
      <c r="AX31" s="6"/>
    </row>
    <row r="32" spans="1:50" ht="24.95" customHeight="1">
      <c r="A32" s="106">
        <v>42865</v>
      </c>
      <c r="B32" s="119" t="s">
        <v>26</v>
      </c>
      <c r="C32" s="94">
        <v>8</v>
      </c>
      <c r="D32" s="71">
        <v>9</v>
      </c>
      <c r="E32" s="55">
        <v>17</v>
      </c>
      <c r="F32" s="243"/>
      <c r="G32" s="244"/>
      <c r="H32" s="248"/>
      <c r="I32" s="243"/>
      <c r="J32" s="244"/>
      <c r="K32" s="248"/>
      <c r="L32" s="56">
        <v>8</v>
      </c>
      <c r="M32" s="55">
        <v>9</v>
      </c>
      <c r="N32" s="57">
        <v>17</v>
      </c>
      <c r="O32" s="134"/>
      <c r="P32" s="227"/>
      <c r="Q32" s="227"/>
      <c r="R32" s="227"/>
      <c r="S32" s="227"/>
      <c r="T32" s="227"/>
      <c r="U32" s="227"/>
      <c r="V32" s="227"/>
      <c r="W32" s="227"/>
      <c r="X32" s="83"/>
      <c r="Y32" s="106">
        <v>42865</v>
      </c>
      <c r="Z32" s="119" t="s">
        <v>26</v>
      </c>
      <c r="AA32" s="94">
        <v>134</v>
      </c>
      <c r="AB32" s="71">
        <v>115</v>
      </c>
      <c r="AC32" s="55">
        <v>249</v>
      </c>
      <c r="AD32" s="243"/>
      <c r="AE32" s="244"/>
      <c r="AF32" s="248"/>
      <c r="AG32" s="243"/>
      <c r="AH32" s="244"/>
      <c r="AI32" s="248"/>
      <c r="AJ32" s="56">
        <v>134</v>
      </c>
      <c r="AK32" s="71">
        <v>115</v>
      </c>
      <c r="AL32" s="72">
        <v>249</v>
      </c>
      <c r="AU32" s="109"/>
      <c r="AV32" s="6"/>
      <c r="AW32" s="6"/>
      <c r="AX32" s="6"/>
    </row>
    <row r="33" spans="1:54" ht="24.95" customHeight="1">
      <c r="A33" s="11">
        <v>42866</v>
      </c>
      <c r="B33" s="17" t="s">
        <v>5</v>
      </c>
      <c r="C33" s="93">
        <v>29</v>
      </c>
      <c r="D33" s="69">
        <v>16</v>
      </c>
      <c r="E33" s="52">
        <v>45</v>
      </c>
      <c r="F33" s="243"/>
      <c r="G33" s="244"/>
      <c r="H33" s="248"/>
      <c r="I33" s="243"/>
      <c r="J33" s="244"/>
      <c r="K33" s="248"/>
      <c r="L33" s="53">
        <v>29</v>
      </c>
      <c r="M33" s="52">
        <v>16</v>
      </c>
      <c r="N33" s="54">
        <v>45</v>
      </c>
      <c r="O33" s="134"/>
      <c r="P33" s="227"/>
      <c r="Q33" s="227"/>
      <c r="R33" s="227"/>
      <c r="S33" s="227"/>
      <c r="T33" s="227"/>
      <c r="U33" s="227"/>
      <c r="V33" s="227"/>
      <c r="W33" s="227"/>
      <c r="X33" s="83"/>
      <c r="Y33" s="11">
        <v>42866</v>
      </c>
      <c r="Z33" s="17" t="s">
        <v>5</v>
      </c>
      <c r="AA33" s="93">
        <v>236</v>
      </c>
      <c r="AB33" s="69">
        <v>188</v>
      </c>
      <c r="AC33" s="52">
        <v>424</v>
      </c>
      <c r="AD33" s="243"/>
      <c r="AE33" s="244"/>
      <c r="AF33" s="248"/>
      <c r="AG33" s="243"/>
      <c r="AH33" s="244"/>
      <c r="AI33" s="248"/>
      <c r="AJ33" s="53">
        <v>236</v>
      </c>
      <c r="AK33" s="69">
        <v>188</v>
      </c>
      <c r="AL33" s="70">
        <v>424</v>
      </c>
      <c r="AU33" s="109"/>
      <c r="AV33" s="6"/>
      <c r="AW33" s="6"/>
      <c r="AX33" s="6"/>
    </row>
    <row r="34" spans="1:54" ht="24.95" customHeight="1">
      <c r="A34" s="106">
        <v>42867</v>
      </c>
      <c r="B34" s="119" t="s">
        <v>6</v>
      </c>
      <c r="C34" s="94">
        <v>117</v>
      </c>
      <c r="D34" s="71">
        <v>89</v>
      </c>
      <c r="E34" s="55">
        <v>206</v>
      </c>
      <c r="F34" s="243"/>
      <c r="G34" s="244"/>
      <c r="H34" s="248"/>
      <c r="I34" s="243"/>
      <c r="J34" s="244"/>
      <c r="K34" s="248"/>
      <c r="L34" s="56">
        <v>117</v>
      </c>
      <c r="M34" s="55">
        <v>89</v>
      </c>
      <c r="N34" s="57">
        <v>206</v>
      </c>
      <c r="O34" s="134"/>
      <c r="P34" s="227"/>
      <c r="Q34" s="227"/>
      <c r="R34" s="227"/>
      <c r="S34" s="227"/>
      <c r="T34" s="227"/>
      <c r="U34" s="227"/>
      <c r="V34" s="227"/>
      <c r="W34" s="227"/>
      <c r="X34" s="83"/>
      <c r="Y34" s="106">
        <v>42867</v>
      </c>
      <c r="Z34" s="119" t="s">
        <v>6</v>
      </c>
      <c r="AA34" s="94">
        <v>924</v>
      </c>
      <c r="AB34" s="71">
        <v>800</v>
      </c>
      <c r="AC34" s="55">
        <v>1724</v>
      </c>
      <c r="AD34" s="243"/>
      <c r="AE34" s="244"/>
      <c r="AF34" s="248"/>
      <c r="AG34" s="243"/>
      <c r="AH34" s="244"/>
      <c r="AI34" s="248"/>
      <c r="AJ34" s="56">
        <v>924</v>
      </c>
      <c r="AK34" s="71">
        <v>800</v>
      </c>
      <c r="AL34" s="72">
        <v>1724</v>
      </c>
      <c r="AU34" s="109"/>
      <c r="AV34" s="6"/>
      <c r="AW34" s="6"/>
      <c r="AX34" s="6"/>
    </row>
    <row r="35" spans="1:54" ht="24.95" customHeight="1">
      <c r="A35" s="11">
        <v>42868</v>
      </c>
      <c r="B35" s="17" t="s">
        <v>7</v>
      </c>
      <c r="C35" s="93">
        <v>130</v>
      </c>
      <c r="D35" s="69">
        <v>143</v>
      </c>
      <c r="E35" s="52">
        <v>273</v>
      </c>
      <c r="F35" s="243"/>
      <c r="G35" s="244"/>
      <c r="H35" s="248"/>
      <c r="I35" s="243"/>
      <c r="J35" s="244"/>
      <c r="K35" s="248"/>
      <c r="L35" s="53">
        <v>130</v>
      </c>
      <c r="M35" s="52">
        <v>143</v>
      </c>
      <c r="N35" s="84">
        <v>273</v>
      </c>
      <c r="O35" s="134"/>
      <c r="P35" s="227"/>
      <c r="Q35" s="227"/>
      <c r="R35" s="227"/>
      <c r="S35" s="227"/>
      <c r="T35" s="227"/>
      <c r="U35" s="227"/>
      <c r="V35" s="227"/>
      <c r="W35" s="227"/>
      <c r="X35" s="83"/>
      <c r="Y35" s="11">
        <v>42868</v>
      </c>
      <c r="Z35" s="17" t="s">
        <v>7</v>
      </c>
      <c r="AA35" s="93">
        <v>1102</v>
      </c>
      <c r="AB35" s="69">
        <v>1078</v>
      </c>
      <c r="AC35" s="52">
        <v>2180</v>
      </c>
      <c r="AD35" s="243"/>
      <c r="AE35" s="244"/>
      <c r="AF35" s="248"/>
      <c r="AG35" s="243"/>
      <c r="AH35" s="244"/>
      <c r="AI35" s="248"/>
      <c r="AJ35" s="53">
        <v>1102</v>
      </c>
      <c r="AK35" s="69">
        <v>1078</v>
      </c>
      <c r="AL35" s="70">
        <v>2180</v>
      </c>
      <c r="AU35" s="109"/>
      <c r="AV35" s="6"/>
      <c r="AW35" s="6"/>
      <c r="AX35" s="6"/>
    </row>
    <row r="36" spans="1:54" ht="24.95" customHeight="1">
      <c r="A36" s="106">
        <v>42869</v>
      </c>
      <c r="B36" s="119" t="s">
        <v>8</v>
      </c>
      <c r="C36" s="95">
        <v>165</v>
      </c>
      <c r="D36" s="73">
        <v>200</v>
      </c>
      <c r="E36" s="58">
        <v>365</v>
      </c>
      <c r="F36" s="245"/>
      <c r="G36" s="246"/>
      <c r="H36" s="249"/>
      <c r="I36" s="243"/>
      <c r="J36" s="244"/>
      <c r="K36" s="248"/>
      <c r="L36" s="59">
        <v>165</v>
      </c>
      <c r="M36" s="58">
        <v>200</v>
      </c>
      <c r="N36" s="60">
        <v>365</v>
      </c>
      <c r="O36" s="134"/>
      <c r="P36" s="83"/>
      <c r="Q36" s="83"/>
      <c r="R36" s="135"/>
      <c r="S36" s="135"/>
      <c r="T36" s="135"/>
      <c r="U36" s="135"/>
      <c r="V36" s="135"/>
      <c r="W36" s="135"/>
      <c r="X36" s="83"/>
      <c r="Y36" s="106">
        <v>42869</v>
      </c>
      <c r="Z36" s="119" t="s">
        <v>8</v>
      </c>
      <c r="AA36" s="95">
        <v>2059</v>
      </c>
      <c r="AB36" s="73">
        <v>2268</v>
      </c>
      <c r="AC36" s="58">
        <v>4327</v>
      </c>
      <c r="AD36" s="245"/>
      <c r="AE36" s="246"/>
      <c r="AF36" s="249"/>
      <c r="AG36" s="243"/>
      <c r="AH36" s="244"/>
      <c r="AI36" s="248"/>
      <c r="AJ36" s="59">
        <v>2059</v>
      </c>
      <c r="AK36" s="73">
        <v>2268</v>
      </c>
      <c r="AL36" s="74">
        <v>4327</v>
      </c>
      <c r="AU36" s="109"/>
      <c r="AV36" s="6"/>
      <c r="AW36" s="6"/>
      <c r="AX36" s="6"/>
    </row>
    <row r="37" spans="1:54" ht="24.95" customHeight="1">
      <c r="A37" s="11">
        <v>42870</v>
      </c>
      <c r="B37" s="17" t="s">
        <v>4</v>
      </c>
      <c r="C37" s="93">
        <v>175</v>
      </c>
      <c r="D37" s="69">
        <v>178</v>
      </c>
      <c r="E37" s="52">
        <v>353</v>
      </c>
      <c r="F37" s="87">
        <v>132</v>
      </c>
      <c r="G37" s="69">
        <v>107</v>
      </c>
      <c r="H37" s="75">
        <v>239</v>
      </c>
      <c r="I37" s="243"/>
      <c r="J37" s="244"/>
      <c r="K37" s="248"/>
      <c r="L37" s="53">
        <v>307</v>
      </c>
      <c r="M37" s="52">
        <v>285</v>
      </c>
      <c r="N37" s="54">
        <v>592</v>
      </c>
      <c r="O37" s="134"/>
      <c r="P37" s="83"/>
      <c r="Q37" s="83"/>
      <c r="R37" s="83"/>
      <c r="S37" s="83"/>
      <c r="T37" s="83"/>
      <c r="U37" s="135"/>
      <c r="V37" s="135"/>
      <c r="W37" s="135"/>
      <c r="X37" s="83"/>
      <c r="Y37" s="11">
        <v>42870</v>
      </c>
      <c r="Z37" s="17" t="s">
        <v>4</v>
      </c>
      <c r="AA37" s="93">
        <v>2558</v>
      </c>
      <c r="AB37" s="69">
        <v>2451</v>
      </c>
      <c r="AC37" s="52">
        <v>5009</v>
      </c>
      <c r="AD37" s="87">
        <v>1252</v>
      </c>
      <c r="AE37" s="69">
        <v>1232</v>
      </c>
      <c r="AF37" s="75">
        <v>2484</v>
      </c>
      <c r="AG37" s="243"/>
      <c r="AH37" s="244"/>
      <c r="AI37" s="248"/>
      <c r="AJ37" s="53">
        <v>3810</v>
      </c>
      <c r="AK37" s="69">
        <v>3683</v>
      </c>
      <c r="AL37" s="70">
        <v>7493</v>
      </c>
      <c r="AU37" s="109"/>
      <c r="AV37" s="6"/>
      <c r="AW37" s="6"/>
      <c r="AX37" s="6"/>
      <c r="AY37" s="2"/>
    </row>
    <row r="38" spans="1:54" ht="24.95" customHeight="1">
      <c r="A38" s="106">
        <v>42871</v>
      </c>
      <c r="B38" s="119" t="s">
        <v>25</v>
      </c>
      <c r="C38" s="94">
        <v>164</v>
      </c>
      <c r="D38" s="71">
        <v>149</v>
      </c>
      <c r="E38" s="55">
        <v>313</v>
      </c>
      <c r="F38" s="88">
        <v>101</v>
      </c>
      <c r="G38" s="71">
        <v>107</v>
      </c>
      <c r="H38" s="76">
        <v>208</v>
      </c>
      <c r="I38" s="243"/>
      <c r="J38" s="244"/>
      <c r="K38" s="248"/>
      <c r="L38" s="56">
        <v>265</v>
      </c>
      <c r="M38" s="55">
        <v>256</v>
      </c>
      <c r="N38" s="57">
        <v>521</v>
      </c>
      <c r="O38" s="134"/>
      <c r="P38" s="83"/>
      <c r="Q38" s="83"/>
      <c r="R38" s="83"/>
      <c r="S38" s="83"/>
      <c r="T38" s="83"/>
      <c r="U38" s="135"/>
      <c r="V38" s="135"/>
      <c r="W38" s="135"/>
      <c r="X38" s="83"/>
      <c r="Y38" s="106">
        <v>42871</v>
      </c>
      <c r="Z38" s="119" t="s">
        <v>25</v>
      </c>
      <c r="AA38" s="94">
        <v>2471</v>
      </c>
      <c r="AB38" s="71">
        <v>2291</v>
      </c>
      <c r="AC38" s="55">
        <v>4762</v>
      </c>
      <c r="AD38" s="88">
        <v>1107</v>
      </c>
      <c r="AE38" s="71">
        <v>1132</v>
      </c>
      <c r="AF38" s="76">
        <v>2239</v>
      </c>
      <c r="AG38" s="243"/>
      <c r="AH38" s="244"/>
      <c r="AI38" s="248"/>
      <c r="AJ38" s="56">
        <v>3578</v>
      </c>
      <c r="AK38" s="71">
        <v>3423</v>
      </c>
      <c r="AL38" s="72">
        <v>7001</v>
      </c>
      <c r="AU38" s="109"/>
      <c r="AV38" s="6"/>
      <c r="AW38" s="6"/>
      <c r="AX38" s="6"/>
      <c r="AY38" s="2"/>
    </row>
    <row r="39" spans="1:54" ht="24.95" customHeight="1">
      <c r="A39" s="11">
        <v>42872</v>
      </c>
      <c r="B39" s="17" t="s">
        <v>26</v>
      </c>
      <c r="C39" s="93">
        <v>212</v>
      </c>
      <c r="D39" s="69">
        <v>286</v>
      </c>
      <c r="E39" s="52">
        <v>498</v>
      </c>
      <c r="F39" s="87">
        <v>87</v>
      </c>
      <c r="G39" s="69">
        <v>95</v>
      </c>
      <c r="H39" s="75">
        <v>182</v>
      </c>
      <c r="I39" s="243"/>
      <c r="J39" s="244"/>
      <c r="K39" s="248"/>
      <c r="L39" s="53">
        <v>299</v>
      </c>
      <c r="M39" s="52">
        <v>381</v>
      </c>
      <c r="N39" s="54">
        <v>680</v>
      </c>
      <c r="O39" s="134"/>
      <c r="P39" s="83"/>
      <c r="Q39" s="83"/>
      <c r="R39" s="83"/>
      <c r="S39" s="83"/>
      <c r="T39" s="83"/>
      <c r="U39" s="135"/>
      <c r="V39" s="135"/>
      <c r="W39" s="135"/>
      <c r="X39" s="83"/>
      <c r="Y39" s="11">
        <v>42872</v>
      </c>
      <c r="Z39" s="17" t="s">
        <v>26</v>
      </c>
      <c r="AA39" s="93">
        <v>2061</v>
      </c>
      <c r="AB39" s="69">
        <v>2498</v>
      </c>
      <c r="AC39" s="52">
        <v>4559</v>
      </c>
      <c r="AD39" s="87">
        <v>823</v>
      </c>
      <c r="AE39" s="69">
        <v>1049</v>
      </c>
      <c r="AF39" s="75">
        <v>1872</v>
      </c>
      <c r="AG39" s="243"/>
      <c r="AH39" s="244"/>
      <c r="AI39" s="248"/>
      <c r="AJ39" s="53">
        <v>2884</v>
      </c>
      <c r="AK39" s="69">
        <v>3547</v>
      </c>
      <c r="AL39" s="70">
        <v>6431</v>
      </c>
      <c r="AU39" s="109"/>
      <c r="AV39" s="6"/>
      <c r="AW39" s="6"/>
      <c r="AX39" s="6"/>
      <c r="AY39" s="2"/>
    </row>
    <row r="40" spans="1:54" ht="24.95" customHeight="1">
      <c r="A40" s="106">
        <v>42873</v>
      </c>
      <c r="B40" s="119" t="s">
        <v>5</v>
      </c>
      <c r="C40" s="94">
        <v>184</v>
      </c>
      <c r="D40" s="71">
        <v>218</v>
      </c>
      <c r="E40" s="55">
        <v>402</v>
      </c>
      <c r="F40" s="88">
        <v>83</v>
      </c>
      <c r="G40" s="71">
        <v>101</v>
      </c>
      <c r="H40" s="76">
        <v>184</v>
      </c>
      <c r="I40" s="243"/>
      <c r="J40" s="244"/>
      <c r="K40" s="248"/>
      <c r="L40" s="56">
        <v>267</v>
      </c>
      <c r="M40" s="55">
        <v>319</v>
      </c>
      <c r="N40" s="57">
        <v>586</v>
      </c>
      <c r="O40" s="134"/>
      <c r="P40" s="83"/>
      <c r="Q40" s="83"/>
      <c r="R40" s="83"/>
      <c r="S40" s="83"/>
      <c r="T40" s="83"/>
      <c r="U40" s="135"/>
      <c r="V40" s="135"/>
      <c r="W40" s="135"/>
      <c r="X40" s="83"/>
      <c r="Y40" s="106">
        <v>42873</v>
      </c>
      <c r="Z40" s="119" t="s">
        <v>5</v>
      </c>
      <c r="AA40" s="94">
        <v>1998</v>
      </c>
      <c r="AB40" s="71">
        <v>2440</v>
      </c>
      <c r="AC40" s="55">
        <v>4438</v>
      </c>
      <c r="AD40" s="88">
        <v>821</v>
      </c>
      <c r="AE40" s="71">
        <v>1117</v>
      </c>
      <c r="AF40" s="76">
        <v>1938</v>
      </c>
      <c r="AG40" s="243"/>
      <c r="AH40" s="244"/>
      <c r="AI40" s="248"/>
      <c r="AJ40" s="56">
        <v>2819</v>
      </c>
      <c r="AK40" s="71">
        <v>3557</v>
      </c>
      <c r="AL40" s="72">
        <v>6376</v>
      </c>
      <c r="AU40" s="109"/>
      <c r="AV40" s="6"/>
      <c r="AW40" s="6"/>
      <c r="AX40" s="6"/>
      <c r="AY40" s="2"/>
    </row>
    <row r="41" spans="1:54" ht="24.95" customHeight="1">
      <c r="A41" s="11">
        <v>42874</v>
      </c>
      <c r="B41" s="17" t="s">
        <v>6</v>
      </c>
      <c r="C41" s="93">
        <v>173</v>
      </c>
      <c r="D41" s="69">
        <v>221</v>
      </c>
      <c r="E41" s="52">
        <v>394</v>
      </c>
      <c r="F41" s="87">
        <v>73</v>
      </c>
      <c r="G41" s="69">
        <v>95</v>
      </c>
      <c r="H41" s="75">
        <v>168</v>
      </c>
      <c r="I41" s="245"/>
      <c r="J41" s="246"/>
      <c r="K41" s="249"/>
      <c r="L41" s="53">
        <v>246</v>
      </c>
      <c r="M41" s="52">
        <v>316</v>
      </c>
      <c r="N41" s="54">
        <v>562</v>
      </c>
      <c r="O41" s="134"/>
      <c r="P41" s="83"/>
      <c r="Q41" s="83"/>
      <c r="R41" s="83"/>
      <c r="S41" s="83"/>
      <c r="T41" s="83"/>
      <c r="U41" s="135"/>
      <c r="V41" s="135"/>
      <c r="W41" s="135"/>
      <c r="X41" s="83"/>
      <c r="Y41" s="11">
        <v>42874</v>
      </c>
      <c r="Z41" s="17" t="s">
        <v>6</v>
      </c>
      <c r="AA41" s="93">
        <v>1992</v>
      </c>
      <c r="AB41" s="69">
        <v>2413</v>
      </c>
      <c r="AC41" s="52">
        <v>4405</v>
      </c>
      <c r="AD41" s="87">
        <v>721</v>
      </c>
      <c r="AE41" s="69">
        <v>991</v>
      </c>
      <c r="AF41" s="75">
        <v>1712</v>
      </c>
      <c r="AG41" s="245"/>
      <c r="AH41" s="246"/>
      <c r="AI41" s="249"/>
      <c r="AJ41" s="53">
        <v>2713</v>
      </c>
      <c r="AK41" s="69">
        <v>3404</v>
      </c>
      <c r="AL41" s="70">
        <v>6117</v>
      </c>
      <c r="AU41" s="109"/>
      <c r="AV41" s="6"/>
      <c r="AW41" s="6"/>
      <c r="AX41" s="6"/>
      <c r="AY41" s="2"/>
    </row>
    <row r="42" spans="1:54" ht="24.95" customHeight="1">
      <c r="A42" s="106">
        <v>42875</v>
      </c>
      <c r="B42" s="119" t="s">
        <v>7</v>
      </c>
      <c r="C42" s="94">
        <v>154</v>
      </c>
      <c r="D42" s="71">
        <v>242</v>
      </c>
      <c r="E42" s="55">
        <v>396</v>
      </c>
      <c r="F42" s="88">
        <v>100</v>
      </c>
      <c r="G42" s="71">
        <v>136</v>
      </c>
      <c r="H42" s="76">
        <v>236</v>
      </c>
      <c r="I42" s="56">
        <v>81</v>
      </c>
      <c r="J42" s="71">
        <v>108</v>
      </c>
      <c r="K42" s="76">
        <v>189</v>
      </c>
      <c r="L42" s="56">
        <v>335</v>
      </c>
      <c r="M42" s="55">
        <v>486</v>
      </c>
      <c r="N42" s="57">
        <v>821</v>
      </c>
      <c r="O42" s="134"/>
      <c r="P42" s="271" t="s">
        <v>67</v>
      </c>
      <c r="Q42" s="271"/>
      <c r="R42" s="271"/>
      <c r="S42" s="271"/>
      <c r="T42" s="271"/>
      <c r="U42" s="271"/>
      <c r="V42" s="271"/>
      <c r="W42" s="271"/>
      <c r="X42" s="83"/>
      <c r="Y42" s="106">
        <v>42875</v>
      </c>
      <c r="Z42" s="119" t="s">
        <v>7</v>
      </c>
      <c r="AA42" s="94">
        <v>2174</v>
      </c>
      <c r="AB42" s="71">
        <v>2734</v>
      </c>
      <c r="AC42" s="55">
        <v>4908</v>
      </c>
      <c r="AD42" s="88">
        <v>984</v>
      </c>
      <c r="AE42" s="71">
        <v>1333</v>
      </c>
      <c r="AF42" s="76">
        <v>2317</v>
      </c>
      <c r="AG42" s="56">
        <v>1027</v>
      </c>
      <c r="AH42" s="71">
        <v>1755</v>
      </c>
      <c r="AI42" s="76">
        <v>2782</v>
      </c>
      <c r="AJ42" s="56">
        <v>4185</v>
      </c>
      <c r="AK42" s="71">
        <v>5822</v>
      </c>
      <c r="AL42" s="72">
        <v>10007</v>
      </c>
      <c r="AU42" s="109"/>
      <c r="AV42" s="6"/>
      <c r="AW42" s="6"/>
      <c r="AX42" s="6"/>
      <c r="AY42" s="2"/>
    </row>
    <row r="43" spans="1:54" ht="24.95" customHeight="1">
      <c r="A43" s="11">
        <v>42876</v>
      </c>
      <c r="B43" s="17" t="s">
        <v>8</v>
      </c>
      <c r="C43" s="93">
        <v>230</v>
      </c>
      <c r="D43" s="69">
        <v>294</v>
      </c>
      <c r="E43" s="52">
        <v>524</v>
      </c>
      <c r="F43" s="87">
        <v>111</v>
      </c>
      <c r="G43" s="69">
        <v>111</v>
      </c>
      <c r="H43" s="75">
        <v>222</v>
      </c>
      <c r="I43" s="53">
        <v>85</v>
      </c>
      <c r="J43" s="69">
        <v>110</v>
      </c>
      <c r="K43" s="75">
        <v>195</v>
      </c>
      <c r="L43" s="53">
        <v>426</v>
      </c>
      <c r="M43" s="52">
        <v>515</v>
      </c>
      <c r="N43" s="54">
        <v>941</v>
      </c>
      <c r="O43" s="134"/>
      <c r="P43" s="271"/>
      <c r="Q43" s="271"/>
      <c r="R43" s="271"/>
      <c r="S43" s="271"/>
      <c r="T43" s="271"/>
      <c r="U43" s="271"/>
      <c r="V43" s="271"/>
      <c r="W43" s="271"/>
      <c r="X43" s="83"/>
      <c r="Y43" s="11">
        <v>42876</v>
      </c>
      <c r="Z43" s="17" t="s">
        <v>8</v>
      </c>
      <c r="AA43" s="93">
        <v>2205</v>
      </c>
      <c r="AB43" s="69">
        <v>2689</v>
      </c>
      <c r="AC43" s="52">
        <v>4894</v>
      </c>
      <c r="AD43" s="87">
        <v>996</v>
      </c>
      <c r="AE43" s="69">
        <v>1240</v>
      </c>
      <c r="AF43" s="75">
        <v>2236</v>
      </c>
      <c r="AG43" s="53">
        <v>987</v>
      </c>
      <c r="AH43" s="69">
        <v>1596</v>
      </c>
      <c r="AI43" s="75">
        <v>2583</v>
      </c>
      <c r="AJ43" s="53">
        <v>4188</v>
      </c>
      <c r="AK43" s="69">
        <v>5525</v>
      </c>
      <c r="AL43" s="70">
        <v>9713</v>
      </c>
      <c r="AU43" s="109"/>
      <c r="AV43" s="6"/>
      <c r="AW43" s="6"/>
      <c r="AX43" s="6"/>
      <c r="AY43" s="2"/>
    </row>
    <row r="44" spans="1:54" ht="24.95" customHeight="1" thickBot="1">
      <c r="A44" s="106">
        <v>42877</v>
      </c>
      <c r="B44" s="119" t="s">
        <v>4</v>
      </c>
      <c r="C44" s="96">
        <v>385</v>
      </c>
      <c r="D44" s="78">
        <v>448</v>
      </c>
      <c r="E44" s="61">
        <v>833</v>
      </c>
      <c r="F44" s="99">
        <v>199</v>
      </c>
      <c r="G44" s="78">
        <v>198</v>
      </c>
      <c r="H44" s="77">
        <v>397</v>
      </c>
      <c r="I44" s="59">
        <v>173</v>
      </c>
      <c r="J44" s="73">
        <v>208</v>
      </c>
      <c r="K44" s="132">
        <v>381</v>
      </c>
      <c r="L44" s="62">
        <v>757</v>
      </c>
      <c r="M44" s="61">
        <v>854</v>
      </c>
      <c r="N44" s="85">
        <v>1611</v>
      </c>
      <c r="O44" s="134"/>
      <c r="P44" s="83"/>
      <c r="Q44" s="83"/>
      <c r="R44" s="83"/>
      <c r="S44" s="83"/>
      <c r="T44" s="83"/>
      <c r="U44" s="83"/>
      <c r="V44" s="83"/>
      <c r="W44" s="83"/>
      <c r="X44" s="83"/>
      <c r="Y44" s="106">
        <v>42877</v>
      </c>
      <c r="Z44" s="119" t="s">
        <v>4</v>
      </c>
      <c r="AA44" s="123">
        <v>4647</v>
      </c>
      <c r="AB44" s="124">
        <v>4831</v>
      </c>
      <c r="AC44" s="127">
        <v>9478</v>
      </c>
      <c r="AD44" s="138">
        <v>2192</v>
      </c>
      <c r="AE44" s="124">
        <v>2457</v>
      </c>
      <c r="AF44" s="130">
        <v>4649</v>
      </c>
      <c r="AG44" s="139">
        <v>2155</v>
      </c>
      <c r="AH44" s="115">
        <v>2766</v>
      </c>
      <c r="AI44" s="114">
        <v>4921</v>
      </c>
      <c r="AJ44" s="129">
        <v>8994</v>
      </c>
      <c r="AK44" s="124">
        <v>10054</v>
      </c>
      <c r="AL44" s="125">
        <v>19048</v>
      </c>
      <c r="AU44" s="109"/>
      <c r="AV44" s="6"/>
      <c r="AW44" s="6"/>
      <c r="AX44" s="6"/>
    </row>
    <row r="45" spans="1:54" ht="24.95" customHeight="1" thickBot="1">
      <c r="A45" s="234" t="s">
        <v>3</v>
      </c>
      <c r="B45" s="235"/>
      <c r="C45" s="64">
        <v>2126</v>
      </c>
      <c r="D45" s="65">
        <v>2493</v>
      </c>
      <c r="E45" s="66">
        <v>4619</v>
      </c>
      <c r="F45" s="113">
        <v>886</v>
      </c>
      <c r="G45" s="65">
        <v>950</v>
      </c>
      <c r="H45" s="81">
        <v>1836</v>
      </c>
      <c r="I45" s="146">
        <v>339</v>
      </c>
      <c r="J45" s="65">
        <v>426</v>
      </c>
      <c r="K45" s="81">
        <v>765</v>
      </c>
      <c r="L45" s="67">
        <v>3351</v>
      </c>
      <c r="M45" s="66">
        <v>3869</v>
      </c>
      <c r="N45" s="86">
        <v>7220</v>
      </c>
      <c r="O45" s="134"/>
      <c r="P45" s="83"/>
      <c r="Q45" s="83"/>
      <c r="R45" s="83"/>
      <c r="S45" s="83"/>
      <c r="T45" s="83"/>
      <c r="U45" s="83"/>
      <c r="V45" s="83"/>
      <c r="W45" s="83"/>
      <c r="X45" s="83"/>
      <c r="Y45" s="234" t="s">
        <v>3</v>
      </c>
      <c r="Z45" s="235"/>
      <c r="AA45" s="117">
        <v>24561</v>
      </c>
      <c r="AB45" s="118">
        <v>26796</v>
      </c>
      <c r="AC45" s="128">
        <v>51357</v>
      </c>
      <c r="AD45" s="140">
        <v>8896</v>
      </c>
      <c r="AE45" s="118">
        <v>10551</v>
      </c>
      <c r="AF45" s="116">
        <v>19447</v>
      </c>
      <c r="AG45" s="131">
        <v>4169</v>
      </c>
      <c r="AH45" s="118">
        <v>6117</v>
      </c>
      <c r="AI45" s="116">
        <v>10286</v>
      </c>
      <c r="AJ45" s="131">
        <v>37626</v>
      </c>
      <c r="AK45" s="118">
        <v>43464</v>
      </c>
      <c r="AL45" s="126">
        <v>81090</v>
      </c>
      <c r="AU45" s="109"/>
      <c r="AV45" s="6"/>
      <c r="AW45" s="6"/>
      <c r="AX45" s="6"/>
    </row>
    <row r="46" spans="1:54" ht="19.899999999999999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7"/>
      <c r="AN46" s="107"/>
      <c r="AO46" s="107"/>
      <c r="AP46" s="107"/>
      <c r="AQ46" s="107"/>
      <c r="AR46" s="107"/>
      <c r="AS46" s="107"/>
      <c r="AT46" s="107"/>
      <c r="AU46" s="107"/>
      <c r="AV46" s="6"/>
      <c r="AW46" s="6"/>
      <c r="AX46" s="6"/>
      <c r="AZ46" s="107"/>
      <c r="BA46" s="107"/>
      <c r="BB46" s="107"/>
    </row>
    <row r="47" spans="1:54" ht="15" customHeight="1">
      <c r="AS47" s="10"/>
      <c r="AT47" s="10"/>
      <c r="AU47" s="107"/>
    </row>
    <row r="48" spans="1:54" ht="15" customHeight="1">
      <c r="AS48" s="10"/>
      <c r="AT48" s="10"/>
      <c r="AU48" s="107"/>
    </row>
    <row r="49" spans="3:54" ht="15" customHeight="1">
      <c r="AS49" s="10"/>
      <c r="AT49" s="10"/>
      <c r="AU49" s="107"/>
    </row>
    <row r="50" spans="3:54" ht="15" customHeight="1">
      <c r="AS50" s="10"/>
      <c r="AT50" s="10"/>
      <c r="AU50" s="107"/>
      <c r="AZ50" s="109"/>
      <c r="BA50" s="109"/>
      <c r="BB50" s="109"/>
    </row>
    <row r="51" spans="3:54" ht="15" customHeight="1">
      <c r="AS51" s="10"/>
      <c r="AT51" s="10"/>
      <c r="AU51" s="107"/>
      <c r="AZ51" s="109"/>
      <c r="BA51" s="109"/>
      <c r="BB51" s="109"/>
    </row>
    <row r="52" spans="3:54" ht="15" customHeight="1">
      <c r="AS52" s="10"/>
      <c r="AT52" s="10"/>
      <c r="AU52" s="107"/>
      <c r="AZ52" s="109"/>
      <c r="BA52" s="109"/>
      <c r="BB52" s="109"/>
    </row>
    <row r="53" spans="3:54" ht="15" customHeight="1">
      <c r="AS53" s="10"/>
      <c r="AT53" s="10"/>
      <c r="AU53" s="107"/>
      <c r="AZ53" s="109"/>
      <c r="BA53" s="109"/>
      <c r="BB53" s="109"/>
    </row>
    <row r="54" spans="3:54" ht="15" customHeight="1">
      <c r="AS54" s="10"/>
      <c r="AT54" s="10"/>
      <c r="AU54" s="107"/>
      <c r="AZ54" s="109"/>
      <c r="BA54" s="109"/>
      <c r="BB54" s="109"/>
    </row>
    <row r="55" spans="3:54" ht="15" customHeight="1">
      <c r="AS55" s="10"/>
      <c r="AT55" s="10"/>
      <c r="AU55" s="107"/>
    </row>
    <row r="56" spans="3:54" ht="13.15" customHeight="1">
      <c r="AS56" s="9"/>
      <c r="AT56" s="9"/>
      <c r="AU56" s="109"/>
      <c r="AZ56" s="4"/>
      <c r="BA56" s="4"/>
      <c r="BB56" s="4"/>
    </row>
    <row r="57" spans="3:54" ht="13.15" customHeight="1">
      <c r="AS57" s="9"/>
      <c r="AT57" s="9"/>
      <c r="AU57" s="109"/>
    </row>
    <row r="58" spans="3:54" ht="13.15" customHeight="1">
      <c r="AS58" s="9"/>
      <c r="AT58" s="9"/>
      <c r="AU58" s="109"/>
    </row>
    <row r="59" spans="3:54" ht="13.15" customHeight="1">
      <c r="AS59" s="8"/>
      <c r="AT59" s="8"/>
    </row>
    <row r="60" spans="3:54" ht="13.15" customHeight="1">
      <c r="AS60" s="8"/>
      <c r="AT60" s="8"/>
    </row>
    <row r="61" spans="3:54" ht="13.15" customHeight="1">
      <c r="AS61" s="8"/>
      <c r="AT61" s="8"/>
    </row>
    <row r="62" spans="3:54" ht="11.45" customHeight="1">
      <c r="C62" s="109"/>
      <c r="F62" s="109"/>
      <c r="N62" s="109"/>
      <c r="Q62" s="109"/>
      <c r="T62" s="109"/>
      <c r="U62" s="109"/>
      <c r="V62" s="109"/>
      <c r="W62" s="109"/>
      <c r="AB62" s="109"/>
      <c r="AE62" s="109"/>
      <c r="AO62" s="109"/>
    </row>
    <row r="63" spans="3:54" ht="11.45" customHeight="1">
      <c r="C63" s="109"/>
      <c r="F63" s="109"/>
      <c r="N63" s="109"/>
      <c r="Q63" s="109"/>
      <c r="T63" s="109"/>
      <c r="U63" s="109"/>
      <c r="V63" s="109"/>
      <c r="W63" s="109"/>
      <c r="AB63" s="109"/>
      <c r="AE63" s="109"/>
      <c r="AO63" s="109"/>
    </row>
  </sheetData>
  <sheetProtection sheet="1" objects="1" scenarios="1"/>
  <mergeCells count="42">
    <mergeCell ref="Y25:Z27"/>
    <mergeCell ref="F28:H36"/>
    <mergeCell ref="AD28:AF36"/>
    <mergeCell ref="AG4:AI4"/>
    <mergeCell ref="I26:K26"/>
    <mergeCell ref="I28:K41"/>
    <mergeCell ref="X4:Z4"/>
    <mergeCell ref="AA4:AC4"/>
    <mergeCell ref="AD4:AF4"/>
    <mergeCell ref="AD6:AF14"/>
    <mergeCell ref="A45:B45"/>
    <mergeCell ref="Y45:Z45"/>
    <mergeCell ref="AG6:AI19"/>
    <mergeCell ref="A25:B27"/>
    <mergeCell ref="C25:N25"/>
    <mergeCell ref="AA25:AL25"/>
    <mergeCell ref="C26:E26"/>
    <mergeCell ref="F26:H26"/>
    <mergeCell ref="L26:N26"/>
    <mergeCell ref="AA26:AC26"/>
    <mergeCell ref="AD26:AF26"/>
    <mergeCell ref="AG26:AI26"/>
    <mergeCell ref="AJ26:AL26"/>
    <mergeCell ref="F6:H14"/>
    <mergeCell ref="I6:K19"/>
    <mergeCell ref="R6:T14"/>
    <mergeCell ref="P42:W43"/>
    <mergeCell ref="AJ4:AL4"/>
    <mergeCell ref="U4:W4"/>
    <mergeCell ref="A3:B5"/>
    <mergeCell ref="C3:N3"/>
    <mergeCell ref="O3:Z3"/>
    <mergeCell ref="AA3:AL3"/>
    <mergeCell ref="C4:E4"/>
    <mergeCell ref="F4:H4"/>
    <mergeCell ref="I4:K4"/>
    <mergeCell ref="L4:N4"/>
    <mergeCell ref="O4:Q4"/>
    <mergeCell ref="R4:T4"/>
    <mergeCell ref="AG28:AI41"/>
    <mergeCell ref="A23:B23"/>
    <mergeCell ref="U6:W19"/>
  </mergeCells>
  <phoneticPr fontId="1"/>
  <printOptions horizontalCentered="1"/>
  <pageMargins left="0.31496062992125984" right="0.19685039370078741" top="0.39370078740157483" bottom="0.19685039370078741" header="0.51181102362204722" footer="0.51181102362204722"/>
  <pageSetup paperSize="9" scale="5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20"/>
  <sheetViews>
    <sheetView zoomScale="85" zoomScaleNormal="85" workbookViewId="0">
      <selection activeCell="A6" sqref="A6"/>
    </sheetView>
  </sheetViews>
  <sheetFormatPr defaultRowHeight="13.5"/>
  <cols>
    <col min="1" max="1" width="6.25" customWidth="1"/>
    <col min="2" max="2" width="3.375" customWidth="1"/>
    <col min="3" max="26" width="6.625" customWidth="1"/>
    <col min="27" max="27" width="6.125" customWidth="1"/>
    <col min="28" max="28" width="7.25" customWidth="1"/>
    <col min="29" max="29" width="3.375" customWidth="1"/>
    <col min="31" max="31" width="10" customWidth="1"/>
  </cols>
  <sheetData>
    <row r="1" spans="1:31" ht="36" customHeight="1">
      <c r="A1" s="295" t="s">
        <v>64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122"/>
      <c r="AB1" s="122"/>
      <c r="AC1" s="122"/>
      <c r="AD1" s="122"/>
      <c r="AE1" s="122"/>
    </row>
    <row r="2" spans="1:31" ht="18" customHeight="1" thickBot="1"/>
    <row r="3" spans="1:31" ht="36" customHeight="1">
      <c r="A3" s="289" t="s">
        <v>47</v>
      </c>
      <c r="B3" s="290"/>
      <c r="C3" s="298" t="s">
        <v>38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/>
      <c r="R3" s="298" t="s">
        <v>39</v>
      </c>
      <c r="S3" s="299"/>
      <c r="T3" s="299"/>
      <c r="U3" s="299"/>
      <c r="V3" s="299"/>
      <c r="W3" s="299"/>
      <c r="X3" s="299"/>
      <c r="Y3" s="299"/>
      <c r="Z3" s="300"/>
    </row>
    <row r="4" spans="1:31" ht="36" customHeight="1">
      <c r="A4" s="291"/>
      <c r="B4" s="292"/>
      <c r="C4" s="281" t="s">
        <v>41</v>
      </c>
      <c r="D4" s="282"/>
      <c r="E4" s="282"/>
      <c r="F4" s="296" t="s">
        <v>13</v>
      </c>
      <c r="G4" s="287"/>
      <c r="H4" s="297"/>
      <c r="I4" s="286" t="s">
        <v>42</v>
      </c>
      <c r="J4" s="287"/>
      <c r="K4" s="303"/>
      <c r="L4" s="296" t="s">
        <v>17</v>
      </c>
      <c r="M4" s="287"/>
      <c r="N4" s="297"/>
      <c r="O4" s="301" t="s">
        <v>45</v>
      </c>
      <c r="P4" s="282"/>
      <c r="Q4" s="302"/>
      <c r="R4" s="304" t="s">
        <v>18</v>
      </c>
      <c r="S4" s="287"/>
      <c r="T4" s="303"/>
      <c r="U4" s="296" t="s">
        <v>43</v>
      </c>
      <c r="V4" s="287"/>
      <c r="W4" s="297"/>
      <c r="X4" s="286" t="s">
        <v>46</v>
      </c>
      <c r="Y4" s="287"/>
      <c r="Z4" s="288"/>
    </row>
    <row r="5" spans="1:31" ht="36" customHeight="1">
      <c r="A5" s="293"/>
      <c r="B5" s="294"/>
      <c r="C5" s="147" t="s">
        <v>0</v>
      </c>
      <c r="D5" s="148" t="s">
        <v>1</v>
      </c>
      <c r="E5" s="149" t="s">
        <v>2</v>
      </c>
      <c r="F5" s="150" t="s">
        <v>0</v>
      </c>
      <c r="G5" s="148" t="s">
        <v>1</v>
      </c>
      <c r="H5" s="151" t="s">
        <v>2</v>
      </c>
      <c r="I5" s="152" t="s">
        <v>0</v>
      </c>
      <c r="J5" s="148" t="s">
        <v>1</v>
      </c>
      <c r="K5" s="149" t="s">
        <v>2</v>
      </c>
      <c r="L5" s="150" t="s">
        <v>0</v>
      </c>
      <c r="M5" s="148" t="s">
        <v>1</v>
      </c>
      <c r="N5" s="151" t="s">
        <v>2</v>
      </c>
      <c r="O5" s="152" t="s">
        <v>0</v>
      </c>
      <c r="P5" s="148" t="s">
        <v>1</v>
      </c>
      <c r="Q5" s="153" t="s">
        <v>2</v>
      </c>
      <c r="R5" s="154" t="s">
        <v>0</v>
      </c>
      <c r="S5" s="148" t="s">
        <v>1</v>
      </c>
      <c r="T5" s="149" t="s">
        <v>2</v>
      </c>
      <c r="U5" s="150" t="s">
        <v>0</v>
      </c>
      <c r="V5" s="148" t="s">
        <v>1</v>
      </c>
      <c r="W5" s="151" t="s">
        <v>2</v>
      </c>
      <c r="X5" s="152" t="s">
        <v>0</v>
      </c>
      <c r="Y5" s="148" t="s">
        <v>1</v>
      </c>
      <c r="Z5" s="155" t="s">
        <v>2</v>
      </c>
    </row>
    <row r="6" spans="1:31" ht="36" customHeight="1">
      <c r="A6" s="156">
        <v>42875</v>
      </c>
      <c r="B6" s="119" t="s">
        <v>7</v>
      </c>
      <c r="C6" s="157">
        <v>56</v>
      </c>
      <c r="D6" s="158">
        <v>107</v>
      </c>
      <c r="E6" s="159">
        <v>163</v>
      </c>
      <c r="F6" s="160">
        <v>131</v>
      </c>
      <c r="G6" s="158">
        <v>205</v>
      </c>
      <c r="H6" s="161">
        <v>336</v>
      </c>
      <c r="I6" s="162">
        <v>197</v>
      </c>
      <c r="J6" s="158">
        <v>360</v>
      </c>
      <c r="K6" s="159">
        <v>557</v>
      </c>
      <c r="L6" s="160">
        <v>73</v>
      </c>
      <c r="M6" s="158">
        <v>147</v>
      </c>
      <c r="N6" s="161">
        <v>220</v>
      </c>
      <c r="O6" s="162">
        <v>457</v>
      </c>
      <c r="P6" s="158">
        <v>819</v>
      </c>
      <c r="Q6" s="163">
        <v>1276</v>
      </c>
      <c r="R6" s="164">
        <v>168</v>
      </c>
      <c r="S6" s="158">
        <v>292</v>
      </c>
      <c r="T6" s="159">
        <v>460</v>
      </c>
      <c r="U6" s="160">
        <v>79</v>
      </c>
      <c r="V6" s="158">
        <v>144</v>
      </c>
      <c r="W6" s="161">
        <v>223</v>
      </c>
      <c r="X6" s="162">
        <v>247</v>
      </c>
      <c r="Y6" s="158">
        <v>436</v>
      </c>
      <c r="Z6" s="165">
        <v>683</v>
      </c>
    </row>
    <row r="7" spans="1:31" ht="36" customHeight="1">
      <c r="A7" s="166">
        <v>42876</v>
      </c>
      <c r="B7" s="17" t="s">
        <v>8</v>
      </c>
      <c r="C7" s="167">
        <v>47</v>
      </c>
      <c r="D7" s="168">
        <v>83</v>
      </c>
      <c r="E7" s="169">
        <v>130</v>
      </c>
      <c r="F7" s="170">
        <v>115</v>
      </c>
      <c r="G7" s="168">
        <v>179</v>
      </c>
      <c r="H7" s="171">
        <v>294</v>
      </c>
      <c r="I7" s="172">
        <v>148</v>
      </c>
      <c r="J7" s="168">
        <v>302</v>
      </c>
      <c r="K7" s="169">
        <v>450</v>
      </c>
      <c r="L7" s="170">
        <v>76</v>
      </c>
      <c r="M7" s="168">
        <v>116</v>
      </c>
      <c r="N7" s="171">
        <v>192</v>
      </c>
      <c r="O7" s="172">
        <v>386</v>
      </c>
      <c r="P7" s="168">
        <v>680</v>
      </c>
      <c r="Q7" s="173">
        <v>1066</v>
      </c>
      <c r="R7" s="174">
        <v>192</v>
      </c>
      <c r="S7" s="168">
        <v>338</v>
      </c>
      <c r="T7" s="169">
        <v>530</v>
      </c>
      <c r="U7" s="170">
        <v>92</v>
      </c>
      <c r="V7" s="168">
        <v>118</v>
      </c>
      <c r="W7" s="171">
        <v>210</v>
      </c>
      <c r="X7" s="172">
        <v>284</v>
      </c>
      <c r="Y7" s="168">
        <v>456</v>
      </c>
      <c r="Z7" s="175">
        <v>740</v>
      </c>
    </row>
    <row r="8" spans="1:31" ht="36" customHeight="1" thickBot="1">
      <c r="A8" s="156">
        <v>42877</v>
      </c>
      <c r="B8" s="119" t="s">
        <v>4</v>
      </c>
      <c r="C8" s="176">
        <v>101</v>
      </c>
      <c r="D8" s="177">
        <v>135</v>
      </c>
      <c r="E8" s="178">
        <v>236</v>
      </c>
      <c r="F8" s="179">
        <v>247</v>
      </c>
      <c r="G8" s="177">
        <v>320</v>
      </c>
      <c r="H8" s="180">
        <v>567</v>
      </c>
      <c r="I8" s="181">
        <v>395</v>
      </c>
      <c r="J8" s="177">
        <v>521</v>
      </c>
      <c r="K8" s="178">
        <v>916</v>
      </c>
      <c r="L8" s="179">
        <v>176</v>
      </c>
      <c r="M8" s="177">
        <v>236</v>
      </c>
      <c r="N8" s="180">
        <v>412</v>
      </c>
      <c r="O8" s="181">
        <v>919</v>
      </c>
      <c r="P8" s="177">
        <v>1212</v>
      </c>
      <c r="Q8" s="182">
        <v>2131</v>
      </c>
      <c r="R8" s="183">
        <v>404</v>
      </c>
      <c r="S8" s="177">
        <v>534</v>
      </c>
      <c r="T8" s="178">
        <v>938</v>
      </c>
      <c r="U8" s="179">
        <v>128</v>
      </c>
      <c r="V8" s="177">
        <v>199</v>
      </c>
      <c r="W8" s="180">
        <v>327</v>
      </c>
      <c r="X8" s="181">
        <v>532</v>
      </c>
      <c r="Y8" s="177">
        <v>733</v>
      </c>
      <c r="Z8" s="184">
        <v>1265</v>
      </c>
    </row>
    <row r="9" spans="1:31" ht="36" customHeight="1" thickBot="1">
      <c r="A9" s="279" t="s">
        <v>3</v>
      </c>
      <c r="B9" s="280"/>
      <c r="C9" s="185">
        <v>204</v>
      </c>
      <c r="D9" s="186">
        <v>325</v>
      </c>
      <c r="E9" s="187">
        <v>529</v>
      </c>
      <c r="F9" s="188">
        <v>493</v>
      </c>
      <c r="G9" s="186">
        <v>704</v>
      </c>
      <c r="H9" s="189">
        <v>1197</v>
      </c>
      <c r="I9" s="190">
        <v>740</v>
      </c>
      <c r="J9" s="186">
        <v>1183</v>
      </c>
      <c r="K9" s="187">
        <v>1923</v>
      </c>
      <c r="L9" s="188">
        <v>325</v>
      </c>
      <c r="M9" s="186">
        <v>499</v>
      </c>
      <c r="N9" s="189">
        <v>824</v>
      </c>
      <c r="O9" s="190">
        <v>1762</v>
      </c>
      <c r="P9" s="186">
        <v>2711</v>
      </c>
      <c r="Q9" s="191">
        <v>4473</v>
      </c>
      <c r="R9" s="192">
        <v>764</v>
      </c>
      <c r="S9" s="186">
        <v>1164</v>
      </c>
      <c r="T9" s="187">
        <v>1928</v>
      </c>
      <c r="U9" s="188">
        <v>299</v>
      </c>
      <c r="V9" s="186">
        <v>461</v>
      </c>
      <c r="W9" s="189">
        <v>760</v>
      </c>
      <c r="X9" s="190">
        <v>1063</v>
      </c>
      <c r="Y9" s="186">
        <v>1625</v>
      </c>
      <c r="Z9" s="193">
        <v>2688</v>
      </c>
    </row>
    <row r="10" spans="1:31" ht="36" customHeight="1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</row>
    <row r="11" spans="1:31" ht="36" customHeight="1" thickBot="1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224"/>
      <c r="V11" s="224"/>
      <c r="W11" s="224"/>
      <c r="X11" s="224"/>
      <c r="Y11" s="224"/>
      <c r="Z11" s="224"/>
      <c r="AA11" s="225"/>
    </row>
    <row r="12" spans="1:31" ht="36" customHeight="1">
      <c r="A12" s="289" t="s">
        <v>47</v>
      </c>
      <c r="B12" s="290"/>
      <c r="C12" s="276" t="s">
        <v>40</v>
      </c>
      <c r="D12" s="277"/>
      <c r="E12" s="277"/>
      <c r="F12" s="277"/>
      <c r="G12" s="277"/>
      <c r="H12" s="277"/>
      <c r="I12" s="277"/>
      <c r="J12" s="277"/>
      <c r="K12" s="278"/>
      <c r="L12" s="195"/>
      <c r="M12" s="196"/>
      <c r="N12" s="196"/>
      <c r="O12" s="196"/>
      <c r="P12" s="196"/>
      <c r="Q12" s="196"/>
      <c r="R12" s="197"/>
      <c r="S12" s="197"/>
      <c r="T12" s="197"/>
      <c r="U12" s="197"/>
      <c r="V12" s="275"/>
      <c r="W12" s="275"/>
      <c r="X12" s="275"/>
      <c r="Y12" s="275"/>
      <c r="Z12" s="275"/>
      <c r="AA12" s="225"/>
    </row>
    <row r="13" spans="1:31" ht="36" customHeight="1">
      <c r="A13" s="291"/>
      <c r="B13" s="292"/>
      <c r="C13" s="281" t="s">
        <v>44</v>
      </c>
      <c r="D13" s="282"/>
      <c r="E13" s="282"/>
      <c r="F13" s="283" t="s">
        <v>21</v>
      </c>
      <c r="G13" s="284"/>
      <c r="H13" s="285"/>
      <c r="I13" s="286" t="s">
        <v>46</v>
      </c>
      <c r="J13" s="287"/>
      <c r="K13" s="288"/>
      <c r="L13" s="198"/>
      <c r="M13" s="199"/>
      <c r="N13" s="199"/>
      <c r="O13" s="197"/>
      <c r="P13" s="199"/>
      <c r="Q13" s="199"/>
      <c r="R13" s="197"/>
      <c r="S13" s="199"/>
      <c r="T13" s="199"/>
      <c r="U13" s="197"/>
      <c r="V13" s="275"/>
      <c r="W13" s="275"/>
      <c r="X13" s="275"/>
      <c r="Y13" s="275"/>
      <c r="Z13" s="275"/>
      <c r="AA13" s="225"/>
    </row>
    <row r="14" spans="1:31" ht="36" customHeight="1">
      <c r="A14" s="293"/>
      <c r="B14" s="294"/>
      <c r="C14" s="147" t="s">
        <v>0</v>
      </c>
      <c r="D14" s="148" t="s">
        <v>1</v>
      </c>
      <c r="E14" s="204" t="s">
        <v>2</v>
      </c>
      <c r="F14" s="209" t="s">
        <v>0</v>
      </c>
      <c r="G14" s="148" t="s">
        <v>1</v>
      </c>
      <c r="H14" s="210" t="s">
        <v>2</v>
      </c>
      <c r="I14" s="204" t="s">
        <v>0</v>
      </c>
      <c r="J14" s="148" t="s">
        <v>1</v>
      </c>
      <c r="K14" s="153" t="s">
        <v>2</v>
      </c>
      <c r="L14" s="200"/>
      <c r="M14" s="201"/>
      <c r="N14" s="201"/>
      <c r="O14" s="201"/>
      <c r="P14" s="201"/>
      <c r="Q14" s="201"/>
      <c r="R14" s="201"/>
      <c r="S14" s="201"/>
      <c r="T14" s="201"/>
      <c r="U14" s="201"/>
      <c r="V14" s="275"/>
      <c r="W14" s="275"/>
      <c r="X14" s="201"/>
      <c r="Y14" s="201"/>
      <c r="Z14" s="201"/>
      <c r="AA14" s="225"/>
    </row>
    <row r="15" spans="1:31" ht="36" customHeight="1">
      <c r="A15" s="156">
        <v>42875</v>
      </c>
      <c r="B15" s="119" t="s">
        <v>7</v>
      </c>
      <c r="C15" s="157">
        <v>157</v>
      </c>
      <c r="D15" s="158">
        <v>265</v>
      </c>
      <c r="E15" s="205">
        <v>422</v>
      </c>
      <c r="F15" s="211">
        <v>81</v>
      </c>
      <c r="G15" s="158">
        <v>108</v>
      </c>
      <c r="H15" s="212">
        <v>189</v>
      </c>
      <c r="I15" s="205">
        <v>238</v>
      </c>
      <c r="J15" s="158">
        <v>373</v>
      </c>
      <c r="K15" s="163">
        <v>611</v>
      </c>
      <c r="L15" s="202"/>
      <c r="M15" s="203"/>
      <c r="N15" s="203"/>
      <c r="O15" s="203"/>
      <c r="P15" s="203"/>
      <c r="Q15" s="203"/>
      <c r="R15" s="203"/>
      <c r="S15" s="203"/>
      <c r="T15" s="203"/>
      <c r="U15" s="203"/>
      <c r="V15" s="226"/>
      <c r="W15" s="201"/>
      <c r="X15" s="203"/>
      <c r="Y15" s="203"/>
      <c r="Z15" s="203"/>
      <c r="AA15" s="225"/>
    </row>
    <row r="16" spans="1:31" ht="36" customHeight="1">
      <c r="A16" s="166">
        <v>42876</v>
      </c>
      <c r="B16" s="17" t="s">
        <v>8</v>
      </c>
      <c r="C16" s="167">
        <v>150</v>
      </c>
      <c r="D16" s="168">
        <v>241</v>
      </c>
      <c r="E16" s="206">
        <v>391</v>
      </c>
      <c r="F16" s="213">
        <v>85</v>
      </c>
      <c r="G16" s="168">
        <v>110</v>
      </c>
      <c r="H16" s="214">
        <v>195</v>
      </c>
      <c r="I16" s="206">
        <v>235</v>
      </c>
      <c r="J16" s="168">
        <v>351</v>
      </c>
      <c r="K16" s="173">
        <v>586</v>
      </c>
      <c r="L16" s="202"/>
      <c r="M16" s="203"/>
      <c r="N16" s="203"/>
      <c r="O16" s="203"/>
      <c r="P16" s="203"/>
      <c r="Q16" s="203"/>
      <c r="R16" s="203"/>
      <c r="S16" s="203"/>
      <c r="T16" s="203"/>
      <c r="U16" s="203"/>
      <c r="V16" s="226"/>
      <c r="W16" s="201"/>
      <c r="X16" s="203"/>
      <c r="Y16" s="203"/>
      <c r="Z16" s="203"/>
      <c r="AA16" s="225"/>
    </row>
    <row r="17" spans="1:27" ht="36" customHeight="1" thickBot="1">
      <c r="A17" s="156">
        <v>42877</v>
      </c>
      <c r="B17" s="119" t="s">
        <v>4</v>
      </c>
      <c r="C17" s="176">
        <v>325</v>
      </c>
      <c r="D17" s="177">
        <v>382</v>
      </c>
      <c r="E17" s="207">
        <v>707</v>
      </c>
      <c r="F17" s="215">
        <v>173</v>
      </c>
      <c r="G17" s="177">
        <v>208</v>
      </c>
      <c r="H17" s="216">
        <v>381</v>
      </c>
      <c r="I17" s="207">
        <v>498</v>
      </c>
      <c r="J17" s="177">
        <v>590</v>
      </c>
      <c r="K17" s="182">
        <v>1088</v>
      </c>
      <c r="L17" s="202"/>
      <c r="M17" s="203"/>
      <c r="N17" s="203"/>
      <c r="O17" s="203"/>
      <c r="P17" s="203"/>
      <c r="Q17" s="203"/>
      <c r="R17" s="203"/>
      <c r="S17" s="203"/>
      <c r="T17" s="203"/>
      <c r="U17" s="203"/>
      <c r="V17" s="226"/>
      <c r="W17" s="201"/>
      <c r="X17" s="203"/>
      <c r="Y17" s="203"/>
      <c r="Z17" s="203"/>
      <c r="AA17" s="225"/>
    </row>
    <row r="18" spans="1:27" ht="36" customHeight="1" thickBot="1">
      <c r="A18" s="279" t="s">
        <v>3</v>
      </c>
      <c r="B18" s="280"/>
      <c r="C18" s="185">
        <v>632</v>
      </c>
      <c r="D18" s="186">
        <v>888</v>
      </c>
      <c r="E18" s="208">
        <v>1520</v>
      </c>
      <c r="F18" s="217">
        <v>339</v>
      </c>
      <c r="G18" s="186">
        <v>426</v>
      </c>
      <c r="H18" s="218">
        <v>765</v>
      </c>
      <c r="I18" s="208">
        <v>971</v>
      </c>
      <c r="J18" s="186">
        <v>1314</v>
      </c>
      <c r="K18" s="191">
        <v>2285</v>
      </c>
      <c r="L18" s="202"/>
      <c r="M18" s="203"/>
      <c r="N18" s="203"/>
      <c r="O18" s="203"/>
      <c r="P18" s="203"/>
      <c r="Q18" s="203"/>
      <c r="R18" s="203"/>
      <c r="S18" s="203"/>
      <c r="T18" s="203"/>
      <c r="U18" s="203"/>
      <c r="V18" s="275"/>
      <c r="W18" s="275"/>
      <c r="X18" s="203"/>
      <c r="Y18" s="203"/>
      <c r="Z18" s="203"/>
      <c r="AA18" s="225"/>
    </row>
    <row r="19" spans="1:27">
      <c r="U19" s="225"/>
      <c r="V19" s="225"/>
      <c r="W19" s="225"/>
      <c r="X19" s="225"/>
      <c r="Y19" s="225"/>
      <c r="Z19" s="225"/>
      <c r="AA19" s="225"/>
    </row>
    <row r="20" spans="1:27">
      <c r="U20" s="225"/>
      <c r="V20" s="225"/>
      <c r="W20" s="225"/>
      <c r="X20" s="225"/>
      <c r="Y20" s="225"/>
      <c r="Z20" s="225"/>
      <c r="AA20" s="225"/>
    </row>
  </sheetData>
  <sheetProtection algorithmName="SHA-512" hashValue="hMWIPP12XzpNB4j+pIEm6QK5ud6oL/XDM0YyK37siD/IlwiimH9SxHdZW7q+/sAk9PJq8vzkA5exHCR5kIkX8g==" saltValue="Lct1E4IEwRMrX/Gr+iDYgQ==" spinCount="100000" sheet="1" objects="1" scenarios="1"/>
  <mergeCells count="22">
    <mergeCell ref="A1:Z1"/>
    <mergeCell ref="A3:B5"/>
    <mergeCell ref="C4:E4"/>
    <mergeCell ref="U4:W4"/>
    <mergeCell ref="L4:N4"/>
    <mergeCell ref="C3:Q3"/>
    <mergeCell ref="O4:Q4"/>
    <mergeCell ref="X4:Z4"/>
    <mergeCell ref="R3:Z3"/>
    <mergeCell ref="F4:H4"/>
    <mergeCell ref="I4:K4"/>
    <mergeCell ref="R4:T4"/>
    <mergeCell ref="X12:Z13"/>
    <mergeCell ref="V12:W14"/>
    <mergeCell ref="V18:W18"/>
    <mergeCell ref="C12:K12"/>
    <mergeCell ref="A9:B9"/>
    <mergeCell ref="A18:B18"/>
    <mergeCell ref="C13:E13"/>
    <mergeCell ref="F13:H13"/>
    <mergeCell ref="I13:K13"/>
    <mergeCell ref="A12:B14"/>
  </mergeCells>
  <phoneticPr fontId="1"/>
  <printOptions horizontalCentered="1" verticalCentered="1"/>
  <pageMargins left="0.19685039370078741" right="0.19685039370078741" top="0.39370078740157483" bottom="0.19685039370078741" header="0.39370078740157483" footer="0.51181102362204722"/>
  <pageSetup paperSize="9"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前回比</vt:lpstr>
      <vt:lpstr>市長(西～桜)</vt:lpstr>
      <vt:lpstr>市長(浦和～岩槻)</vt:lpstr>
      <vt:lpstr>集合型期日前</vt:lpstr>
      <vt:lpstr>集合型期日前!Print_Area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さいたま市</cp:lastModifiedBy>
  <cp:lastPrinted>2021-05-22T11:36:45Z</cp:lastPrinted>
  <dcterms:created xsi:type="dcterms:W3CDTF">1997-01-08T22:48:59Z</dcterms:created>
  <dcterms:modified xsi:type="dcterms:W3CDTF">2022-08-23T05:19:40Z</dcterms:modified>
</cp:coreProperties>
</file>