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10025都市戦略本部\0010033デジタル改革推進部\データ・統計担当\7 統計書関係\09 学校&amp;就業&amp;住調の概要(HP公開用)\R2\R2 学校基本調査\"/>
    </mc:Choice>
  </mc:AlternateContent>
  <bookViews>
    <workbookView xWindow="10230" yWindow="0" windowWidth="10260" windowHeight="7545"/>
  </bookViews>
  <sheets>
    <sheet name="15-1" sheetId="6" r:id="rId1"/>
    <sheet name="15-2" sheetId="12" r:id="rId2"/>
    <sheet name="15-3" sheetId="7" r:id="rId3"/>
    <sheet name="15-4" sheetId="8" r:id="rId4"/>
    <sheet name="15-5" sheetId="9" r:id="rId5"/>
    <sheet name="15-6" sheetId="13" r:id="rId6"/>
    <sheet name="15-7" sheetId="14" r:id="rId7"/>
    <sheet name="15-8" sheetId="15" r:id="rId8"/>
    <sheet name="15-9" sheetId="16" r:id="rId9"/>
    <sheet name="15-10" sheetId="17" r:id="rId10"/>
    <sheet name="15-11" sheetId="18" r:id="rId11"/>
    <sheet name="15-12" sheetId="10" r:id="rId12"/>
    <sheet name="15-13" sheetId="11" r:id="rId13"/>
  </sheets>
  <definedNames>
    <definedName name="_xlnm.Print_Area" localSheetId="0">'15-1'!$A$1:$U$29</definedName>
  </definedNames>
  <calcPr calcId="162913" iterate="1"/>
</workbook>
</file>

<file path=xl/calcChain.xml><?xml version="1.0" encoding="utf-8"?>
<calcChain xmlns="http://schemas.openxmlformats.org/spreadsheetml/2006/main">
  <c r="G14" i="9" l="1"/>
  <c r="R25" i="7" l="1"/>
  <c r="O25" i="7"/>
  <c r="K25" i="7"/>
  <c r="H25" i="7"/>
  <c r="R24" i="7"/>
  <c r="O24" i="7"/>
  <c r="K24" i="7"/>
  <c r="H24" i="7"/>
  <c r="R23" i="7"/>
  <c r="O23" i="7"/>
  <c r="K23" i="7"/>
  <c r="H23" i="7"/>
  <c r="R22" i="7"/>
  <c r="O22" i="7"/>
  <c r="K22" i="7"/>
  <c r="H22" i="7"/>
  <c r="R21" i="7"/>
  <c r="O21" i="7"/>
  <c r="K21" i="7"/>
  <c r="H21" i="7"/>
  <c r="R20" i="7"/>
  <c r="O20" i="7"/>
  <c r="K20" i="7"/>
  <c r="H20" i="7"/>
  <c r="R19" i="7"/>
  <c r="O19" i="7"/>
  <c r="K19" i="7"/>
  <c r="H19" i="7"/>
  <c r="R18" i="7"/>
  <c r="O18" i="7"/>
  <c r="K18" i="7"/>
  <c r="H18" i="7"/>
  <c r="R17" i="7"/>
  <c r="O17" i="7"/>
  <c r="K17" i="7"/>
  <c r="H17" i="7"/>
  <c r="R16" i="7"/>
  <c r="O16" i="7"/>
  <c r="O10" i="7" s="1"/>
  <c r="O13" i="7" s="1"/>
  <c r="K16" i="7"/>
  <c r="H16" i="7"/>
  <c r="R14" i="7"/>
  <c r="O14" i="7"/>
  <c r="K14" i="7"/>
  <c r="H14" i="7"/>
  <c r="R12" i="7"/>
  <c r="O12" i="7"/>
  <c r="K12" i="7"/>
  <c r="H12" i="7"/>
  <c r="AA10" i="7"/>
  <c r="AA13" i="7" s="1"/>
  <c r="Z10" i="7"/>
  <c r="Z13" i="7" s="1"/>
  <c r="Y10" i="7"/>
  <c r="Y13" i="7" s="1"/>
  <c r="X10" i="7"/>
  <c r="X13" i="7" s="1"/>
  <c r="W10" i="7"/>
  <c r="W13" i="7" s="1"/>
  <c r="V10" i="7"/>
  <c r="V13" i="7" s="1"/>
  <c r="U10" i="7"/>
  <c r="U13" i="7" s="1"/>
  <c r="T10" i="7"/>
  <c r="T13" i="7" s="1"/>
  <c r="S10" i="7"/>
  <c r="S13" i="7" s="1"/>
  <c r="R10" i="7"/>
  <c r="R13" i="7" s="1"/>
  <c r="Q10" i="7"/>
  <c r="Q13" i="7" s="1"/>
  <c r="P10" i="7"/>
  <c r="P13" i="7" s="1"/>
  <c r="N10" i="7"/>
  <c r="N13" i="7" s="1"/>
  <c r="M10" i="7"/>
  <c r="M13" i="7" s="1"/>
  <c r="L10" i="7"/>
  <c r="L13" i="7" s="1"/>
  <c r="K10" i="7"/>
  <c r="K13" i="7" s="1"/>
  <c r="J10" i="7"/>
  <c r="J13" i="7" s="1"/>
  <c r="I10" i="7"/>
  <c r="I13" i="7" s="1"/>
  <c r="H10" i="7"/>
  <c r="H13" i="7" s="1"/>
  <c r="G10" i="7"/>
  <c r="G13" i="7" s="1"/>
  <c r="F10" i="7"/>
  <c r="F13" i="7" s="1"/>
  <c r="D10" i="7"/>
  <c r="D13" i="7" s="1"/>
  <c r="C10" i="7"/>
  <c r="C13" i="7" s="1"/>
  <c r="T22" i="6" l="1"/>
  <c r="S22" i="6"/>
  <c r="R22" i="6"/>
  <c r="Q22" i="6"/>
  <c r="P22" i="6"/>
  <c r="O22" i="6"/>
  <c r="K25" i="6"/>
  <c r="H25" i="6"/>
  <c r="E25" i="6"/>
  <c r="K24" i="6"/>
  <c r="H24" i="6"/>
  <c r="E24" i="6"/>
  <c r="K23" i="6"/>
  <c r="H23" i="6"/>
  <c r="E23" i="6"/>
  <c r="K22" i="6"/>
  <c r="H22" i="6"/>
  <c r="E22" i="6"/>
  <c r="K21" i="6"/>
  <c r="H21" i="6"/>
  <c r="E21" i="6"/>
  <c r="K20" i="6"/>
  <c r="H20" i="6"/>
  <c r="E20" i="6"/>
  <c r="K19" i="6"/>
  <c r="H19" i="6"/>
  <c r="E19" i="6"/>
  <c r="K18" i="6"/>
  <c r="K10" i="6" s="1"/>
  <c r="H18" i="6"/>
  <c r="E18" i="6"/>
  <c r="K17" i="6"/>
  <c r="H17" i="6"/>
  <c r="E17" i="6"/>
  <c r="K16" i="6"/>
  <c r="H16" i="6"/>
  <c r="H10" i="6" s="1"/>
  <c r="H14" i="6" s="1"/>
  <c r="E16" i="6"/>
  <c r="N14" i="6"/>
  <c r="M14" i="6"/>
  <c r="K14" i="6" s="1"/>
  <c r="D14" i="6"/>
  <c r="O12" i="6"/>
  <c r="H12" i="6"/>
  <c r="E12" i="6"/>
  <c r="U10" i="6"/>
  <c r="U14" i="6" s="1"/>
  <c r="T10" i="6"/>
  <c r="T14" i="6" s="1"/>
  <c r="S10" i="6"/>
  <c r="S14" i="6" s="1"/>
  <c r="R10" i="6"/>
  <c r="R14" i="6" s="1"/>
  <c r="Q10" i="6"/>
  <c r="Q14" i="6" s="1"/>
  <c r="P10" i="6"/>
  <c r="P14" i="6" s="1"/>
  <c r="O10" i="6"/>
  <c r="O14" i="6" s="1"/>
  <c r="N10" i="6"/>
  <c r="M10" i="6"/>
  <c r="J10" i="6"/>
  <c r="J14" i="6" s="1"/>
  <c r="I10" i="6"/>
  <c r="I14" i="6" s="1"/>
  <c r="G10" i="6"/>
  <c r="G14" i="6" s="1"/>
  <c r="F10" i="6"/>
  <c r="F14" i="6" s="1"/>
  <c r="E10" i="6"/>
  <c r="E14" i="6" s="1"/>
  <c r="D10" i="6"/>
  <c r="C10" i="6"/>
  <c r="C14" i="6" s="1"/>
</calcChain>
</file>

<file path=xl/sharedStrings.xml><?xml version="1.0" encoding="utf-8"?>
<sst xmlns="http://schemas.openxmlformats.org/spreadsheetml/2006/main" count="773" uniqueCount="223">
  <si>
    <t>５歳</t>
    <rPh sb="1" eb="2">
      <t>サイ</t>
    </rPh>
    <phoneticPr fontId="2"/>
  </si>
  <si>
    <t>４歳</t>
    <rPh sb="1" eb="2">
      <t>サイ</t>
    </rPh>
    <phoneticPr fontId="2"/>
  </si>
  <si>
    <t>総　数</t>
    <phoneticPr fontId="2"/>
  </si>
  <si>
    <t>男</t>
    <phoneticPr fontId="2"/>
  </si>
  <si>
    <t>女</t>
    <phoneticPr fontId="2"/>
  </si>
  <si>
    <t>年</t>
    <phoneticPr fontId="2"/>
  </si>
  <si>
    <t>学級数</t>
    <phoneticPr fontId="2"/>
  </si>
  <si>
    <t>３歳</t>
    <rPh sb="1" eb="2">
      <t>サイ</t>
    </rPh>
    <phoneticPr fontId="2"/>
  </si>
  <si>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2"/>
  </si>
  <si>
    <t>各年５月１日現在</t>
    <phoneticPr fontId="2"/>
  </si>
  <si>
    <t>修了者数
（3月修了者）</t>
    <rPh sb="7" eb="8">
      <t>ガツ</t>
    </rPh>
    <rPh sb="8" eb="11">
      <t>シュウリョウシャ</t>
    </rPh>
    <phoneticPr fontId="2"/>
  </si>
  <si>
    <t>公立</t>
    <rPh sb="0" eb="2">
      <t>コウリツ</t>
    </rPh>
    <phoneticPr fontId="2"/>
  </si>
  <si>
    <t>稚　　園</t>
    <phoneticPr fontId="2"/>
  </si>
  <si>
    <t>教　　　　　員　　　　　数</t>
    <phoneticPr fontId="2"/>
  </si>
  <si>
    <t>本　　務　　者</t>
    <rPh sb="0" eb="1">
      <t>ホン</t>
    </rPh>
    <rPh sb="3" eb="4">
      <t>ツトム</t>
    </rPh>
    <rPh sb="6" eb="7">
      <t>シャ</t>
    </rPh>
    <phoneticPr fontId="2"/>
  </si>
  <si>
    <t>（ 男　女　別 ）</t>
    <rPh sb="2" eb="3">
      <t>オトコ</t>
    </rPh>
    <rPh sb="4" eb="5">
      <t>オンナ</t>
    </rPh>
    <rPh sb="6" eb="7">
      <t>ベツ</t>
    </rPh>
    <phoneticPr fontId="2"/>
  </si>
  <si>
    <t>（ 年　　　齢　　　別 ）</t>
    <rPh sb="2" eb="3">
      <t>トシ</t>
    </rPh>
    <rPh sb="6" eb="7">
      <t>ヨワイ</t>
    </rPh>
    <rPh sb="10" eb="11">
      <t>ベツ</t>
    </rPh>
    <phoneticPr fontId="2"/>
  </si>
  <si>
    <t>兼　　務　　者</t>
    <rPh sb="0" eb="1">
      <t>ケン</t>
    </rPh>
    <rPh sb="3" eb="4">
      <t>ツトム</t>
    </rPh>
    <phoneticPr fontId="2"/>
  </si>
  <si>
    <t>西区</t>
    <rPh sb="0" eb="2">
      <t>ニシク</t>
    </rPh>
    <phoneticPr fontId="2"/>
  </si>
  <si>
    <t>北区</t>
    <rPh sb="0" eb="2">
      <t>キタク</t>
    </rPh>
    <phoneticPr fontId="2"/>
  </si>
  <si>
    <t>大宮区</t>
    <rPh sb="0" eb="2">
      <t>オオミヤ</t>
    </rPh>
    <rPh sb="2" eb="3">
      <t>ク</t>
    </rPh>
    <phoneticPr fontId="2"/>
  </si>
  <si>
    <t>見沼区</t>
    <rPh sb="0" eb="2">
      <t>ミヌマ</t>
    </rPh>
    <rPh sb="2" eb="3">
      <t>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</si>
  <si>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</si>
  <si>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</si>
  <si>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</si>
  <si>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南区</t>
    <rPh sb="0" eb="2">
      <t>ミナミク</t>
    </rPh>
    <phoneticPr fontId="2"/>
  </si>
  <si>
    <t>緑区</t>
    <rPh sb="0" eb="2">
      <t>ミドリク</t>
    </rPh>
    <phoneticPr fontId="2"/>
  </si>
  <si>
    <t>岩槻区</t>
    <rPh sb="0" eb="2">
      <t>イワツキ</t>
    </rPh>
    <rPh sb="2" eb="3">
      <t>ク</t>
    </rPh>
    <phoneticPr fontId="2"/>
  </si>
  <si>
    <t>（設置者別）</t>
    <rPh sb="1" eb="3">
      <t>セッチ</t>
    </rPh>
    <rPh sb="3" eb="4">
      <t>シャ</t>
    </rPh>
    <rPh sb="4" eb="5">
      <t>ベツ</t>
    </rPh>
    <phoneticPr fontId="2"/>
  </si>
  <si>
    <t>（区別）</t>
    <rPh sb="1" eb="3">
      <t>クベツ</t>
    </rPh>
    <phoneticPr fontId="2"/>
  </si>
  <si>
    <t>国立</t>
    <rPh sb="0" eb="2">
      <t>コクリツ</t>
    </rPh>
    <phoneticPr fontId="2"/>
  </si>
  <si>
    <t>私立</t>
    <rPh sb="0" eb="1">
      <t>ワタクシ</t>
    </rPh>
    <rPh sb="1" eb="2">
      <t>リツ</t>
    </rPh>
    <phoneticPr fontId="2"/>
  </si>
  <si>
    <t>幼稚園数</t>
    <phoneticPr fontId="2"/>
  </si>
  <si>
    <t>職　</t>
    <rPh sb="0" eb="1">
      <t>ショク</t>
    </rPh>
    <phoneticPr fontId="2"/>
  </si>
  <si>
    <t>員　数（本務者）</t>
    <phoneticPr fontId="2"/>
  </si>
  <si>
    <t>在　　　　　園　　　　　者　　　　　数</t>
    <rPh sb="0" eb="1">
      <t>ザイ</t>
    </rPh>
    <rPh sb="6" eb="7">
      <t>エン</t>
    </rPh>
    <rPh sb="12" eb="13">
      <t>シャ</t>
    </rPh>
    <rPh sb="18" eb="19">
      <t>スウ</t>
    </rPh>
    <phoneticPr fontId="2"/>
  </si>
  <si>
    <t>15-1 幼　</t>
    <phoneticPr fontId="2"/>
  </si>
  <si>
    <t>　２９</t>
    <phoneticPr fontId="2"/>
  </si>
  <si>
    <t>　３０</t>
    <phoneticPr fontId="2"/>
  </si>
  <si>
    <t>平成２８年</t>
    <rPh sb="0" eb="2">
      <t>ヘイセイ</t>
    </rPh>
    <rPh sb="4" eb="5">
      <t>ネン</t>
    </rPh>
    <phoneticPr fontId="2"/>
  </si>
  <si>
    <t>令和 元 年</t>
    <phoneticPr fontId="2"/>
  </si>
  <si>
    <t>　２</t>
    <phoneticPr fontId="2"/>
  </si>
  <si>
    <t>－</t>
    <phoneticPr fontId="2"/>
  </si>
  <si>
    <t>－</t>
  </si>
  <si>
    <t xml:space="preserve">  15-3 小　</t>
    <phoneticPr fontId="2"/>
  </si>
  <si>
    <t>学　　校</t>
    <phoneticPr fontId="2"/>
  </si>
  <si>
    <t>各年５月１日現在</t>
    <rPh sb="0" eb="2">
      <t>カクネン</t>
    </rPh>
    <rPh sb="3" eb="4">
      <t>ツキ</t>
    </rPh>
    <rPh sb="5" eb="6">
      <t>ヒ</t>
    </rPh>
    <rPh sb="6" eb="8">
      <t>ゲンザイ</t>
    </rPh>
    <phoneticPr fontId="2"/>
  </si>
  <si>
    <t>学　　　校　　　数</t>
    <rPh sb="0" eb="5">
      <t>ガッコウ</t>
    </rPh>
    <phoneticPr fontId="2"/>
  </si>
  <si>
    <t>職　員　数（本務者）</t>
    <rPh sb="0" eb="1">
      <t>ショク</t>
    </rPh>
    <phoneticPr fontId="2"/>
  </si>
  <si>
    <t>児　　　　　　　　　　童　　　　　　　　　　数</t>
    <rPh sb="0" eb="1">
      <t>ジドウ</t>
    </rPh>
    <rPh sb="11" eb="12">
      <t>ドウ</t>
    </rPh>
    <phoneticPr fontId="2"/>
  </si>
  <si>
    <t>本　校</t>
    <rPh sb="0" eb="1">
      <t>ホン</t>
    </rPh>
    <rPh sb="2" eb="3">
      <t>コウ</t>
    </rPh>
    <phoneticPr fontId="2"/>
  </si>
  <si>
    <t>分　校</t>
    <rPh sb="0" eb="1">
      <t>ブン</t>
    </rPh>
    <rPh sb="2" eb="3">
      <t>コウ</t>
    </rPh>
    <phoneticPr fontId="2"/>
  </si>
  <si>
    <t>特別支援
学　　級</t>
    <rPh sb="0" eb="2">
      <t>トクベツ</t>
    </rPh>
    <rPh sb="2" eb="4">
      <t>シエン</t>
    </rPh>
    <rPh sb="5" eb="6">
      <t>ガク</t>
    </rPh>
    <rPh sb="8" eb="9">
      <t>キュウ</t>
    </rPh>
    <phoneticPr fontId="2"/>
  </si>
  <si>
    <t>（ 学　　　　　年　　　　　別 ）</t>
    <rPh sb="2" eb="3">
      <t>ガク</t>
    </rPh>
    <rPh sb="8" eb="9">
      <t>トシ</t>
    </rPh>
    <rPh sb="14" eb="15">
      <t>ベツ</t>
    </rPh>
    <phoneticPr fontId="2"/>
  </si>
  <si>
    <t>（再掲）
外国人
児童数</t>
    <rPh sb="1" eb="3">
      <t>サイケイ</t>
    </rPh>
    <rPh sb="5" eb="7">
      <t>ガイコク</t>
    </rPh>
    <rPh sb="7" eb="8">
      <t>ジン</t>
    </rPh>
    <rPh sb="9" eb="11">
      <t>ジドウ</t>
    </rPh>
    <rPh sb="11" eb="12">
      <t>スウ</t>
    </rPh>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</si>
  <si>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</si>
  <si>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</si>
  <si>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</si>
  <si>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</si>
  <si>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</si>
  <si>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</si>
  <si>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２９</t>
  </si>
  <si>
    <t>　３０</t>
  </si>
  <si>
    <t>令和 元 年</t>
  </si>
  <si>
    <t>　２</t>
  </si>
  <si>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2"/>
  </si>
  <si>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2"/>
  </si>
  <si>
    <t xml:space="preserve"> 15-4 中　</t>
    <phoneticPr fontId="2"/>
  </si>
  <si>
    <t>学　校</t>
    <phoneticPr fontId="2"/>
  </si>
  <si>
    <t>学校数</t>
    <rPh sb="0" eb="2">
      <t>ガッコウ</t>
    </rPh>
    <rPh sb="2" eb="3">
      <t>スウ</t>
    </rPh>
    <phoneticPr fontId="2"/>
  </si>
  <si>
    <t>生　　　　　　　　　　徒　　　　　　　　　　数</t>
    <rPh sb="0" eb="1">
      <t>ショウ</t>
    </rPh>
    <rPh sb="11" eb="12">
      <t>タダ</t>
    </rPh>
    <phoneticPr fontId="2"/>
  </si>
  <si>
    <t>（再掲）
外国人
生徒数</t>
    <rPh sb="1" eb="3">
      <t>サイケイ</t>
    </rPh>
    <rPh sb="5" eb="7">
      <t>ガイコク</t>
    </rPh>
    <rPh sb="7" eb="8">
      <t>ジン</t>
    </rPh>
    <rPh sb="9" eb="11">
      <t>セイト</t>
    </rPh>
    <rPh sb="11" eb="12">
      <t>スウ</t>
    </rPh>
    <phoneticPr fontId="2"/>
  </si>
  <si>
    <t>平成２８年</t>
    <rPh sb="0" eb="2">
      <t>ヘイセイ</t>
    </rPh>
    <rPh sb="4" eb="5">
      <t>ネン</t>
    </rPh>
    <phoneticPr fontId="6"/>
  </si>
  <si>
    <t>15-5　高　等</t>
    <rPh sb="7" eb="8">
      <t>トウ</t>
    </rPh>
    <phoneticPr fontId="2"/>
  </si>
  <si>
    <t>　学　校</t>
    <phoneticPr fontId="2"/>
  </si>
  <si>
    <t>学　　　校　　　数</t>
  </si>
  <si>
    <t>教   員   数　（本務者）</t>
    <rPh sb="11" eb="13">
      <t>ホンム</t>
    </rPh>
    <rPh sb="13" eb="14">
      <t>シャ</t>
    </rPh>
    <phoneticPr fontId="2"/>
  </si>
  <si>
    <t>生　　　　　　　　　　徒　　　　　　　　　　数</t>
    <phoneticPr fontId="2"/>
  </si>
  <si>
    <t>全日制</t>
    <rPh sb="0" eb="3">
      <t>ゼンニチセイ</t>
    </rPh>
    <phoneticPr fontId="2"/>
  </si>
  <si>
    <t>定時制</t>
    <rPh sb="0" eb="3">
      <t>テイジセイ</t>
    </rPh>
    <phoneticPr fontId="2"/>
  </si>
  <si>
    <t>併　置</t>
    <rPh sb="0" eb="1">
      <t>ヘイ</t>
    </rPh>
    <rPh sb="2" eb="3">
      <t>オキ</t>
    </rPh>
    <phoneticPr fontId="2"/>
  </si>
  <si>
    <t>総　数</t>
  </si>
  <si>
    <t>（ 課　程　別 ）</t>
    <rPh sb="2" eb="3">
      <t>カ</t>
    </rPh>
    <rPh sb="4" eb="5">
      <t>ホド</t>
    </rPh>
    <rPh sb="6" eb="7">
      <t>ベツ</t>
    </rPh>
    <phoneticPr fontId="2"/>
  </si>
  <si>
    <t>総　数</t>
    <rPh sb="0" eb="1">
      <t>フサ</t>
    </rPh>
    <rPh sb="2" eb="3">
      <t>カズ</t>
    </rPh>
    <phoneticPr fontId="2"/>
  </si>
  <si>
    <t>（ 男　女</t>
    <rPh sb="2" eb="3">
      <t>オトコ</t>
    </rPh>
    <rPh sb="4" eb="5">
      <t>オンナ</t>
    </rPh>
    <phoneticPr fontId="2"/>
  </si>
  <si>
    <t>　別 ）</t>
    <phoneticPr fontId="2"/>
  </si>
  <si>
    <t>（ 課　　　　　　　　　　程　　　　　　　　　　別 ）</t>
    <rPh sb="2" eb="3">
      <t>カ</t>
    </rPh>
    <rPh sb="13" eb="14">
      <t>ホド</t>
    </rPh>
    <rPh sb="24" eb="25">
      <t>ベツ</t>
    </rPh>
    <phoneticPr fontId="2"/>
  </si>
  <si>
    <t>男</t>
  </si>
  <si>
    <t>女</t>
  </si>
  <si>
    <t>全　　　　　日　　　　　制</t>
    <phoneticPr fontId="2"/>
  </si>
  <si>
    <t>定　　　　　時　　　　　制</t>
    <rPh sb="0" eb="1">
      <t>サダム</t>
    </rPh>
    <rPh sb="6" eb="7">
      <t>トキ</t>
    </rPh>
    <rPh sb="12" eb="13">
      <t>セイ</t>
    </rPh>
    <phoneticPr fontId="2"/>
  </si>
  <si>
    <t>計</t>
    <rPh sb="0" eb="1">
      <t>ケイ</t>
    </rPh>
    <phoneticPr fontId="2"/>
  </si>
  <si>
    <t>専攻科</t>
    <rPh sb="0" eb="2">
      <t>センコウ</t>
    </rPh>
    <rPh sb="2" eb="3">
      <t>カ</t>
    </rPh>
    <phoneticPr fontId="2"/>
  </si>
  <si>
    <t>資料：埼玉県総務部統計課「学校基本調査報告書」</t>
    <rPh sb="6" eb="8">
      <t>ソウム</t>
    </rPh>
    <rPh sb="8" eb="9">
      <t>ブ</t>
    </rPh>
    <rPh sb="9" eb="11">
      <t>トウケイ</t>
    </rPh>
    <rPh sb="11" eb="12">
      <t>カ</t>
    </rPh>
    <phoneticPr fontId="2"/>
  </si>
  <si>
    <t xml:space="preserve">  注：１．通信制を除く。</t>
    <rPh sb="2" eb="3">
      <t>チュウ</t>
    </rPh>
    <rPh sb="6" eb="9">
      <t>ツウシンセイ</t>
    </rPh>
    <rPh sb="10" eb="11">
      <t>ノゾ</t>
    </rPh>
    <phoneticPr fontId="2"/>
  </si>
  <si>
    <t xml:space="preserve">  　　２．併置とは、全日制と定時制の両方の課程を設置している学校をいう。</t>
    <rPh sb="6" eb="8">
      <t>ヘイチ</t>
    </rPh>
    <phoneticPr fontId="2"/>
  </si>
  <si>
    <t>15-12 中学校</t>
    <phoneticPr fontId="11"/>
  </si>
  <si>
    <t>卒業後の状況</t>
    <phoneticPr fontId="2"/>
  </si>
  <si>
    <t>各年５月１日現在</t>
  </si>
  <si>
    <t>卒　業　者　総　数</t>
    <rPh sb="0" eb="1">
      <t>ソツ</t>
    </rPh>
    <rPh sb="2" eb="3">
      <t>ギョウ</t>
    </rPh>
    <rPh sb="4" eb="5">
      <t>モノ</t>
    </rPh>
    <rPh sb="6" eb="7">
      <t>フサ</t>
    </rPh>
    <rPh sb="8" eb="9">
      <t>カズ</t>
    </rPh>
    <phoneticPr fontId="2"/>
  </si>
  <si>
    <t>高等学校等進学者　</t>
    <rPh sb="0" eb="1">
      <t>タカ</t>
    </rPh>
    <rPh sb="1" eb="2">
      <t>トウ</t>
    </rPh>
    <rPh sb="2" eb="3">
      <t>ガク</t>
    </rPh>
    <rPh sb="3" eb="4">
      <t>コウ</t>
    </rPh>
    <rPh sb="4" eb="5">
      <t>トウ</t>
    </rPh>
    <rPh sb="5" eb="6">
      <t>ススム</t>
    </rPh>
    <rPh sb="6" eb="7">
      <t>ガク</t>
    </rPh>
    <rPh sb="7" eb="8">
      <t>モノ</t>
    </rPh>
    <phoneticPr fontId="2"/>
  </si>
  <si>
    <t>専修学校(高等課程)
進　　学　　者</t>
    <rPh sb="0" eb="2">
      <t>センシュウ</t>
    </rPh>
    <rPh sb="2" eb="4">
      <t>ガッコウ</t>
    </rPh>
    <rPh sb="5" eb="7">
      <t>コウトウ</t>
    </rPh>
    <rPh sb="7" eb="9">
      <t>カテイ</t>
    </rPh>
    <rPh sb="11" eb="12">
      <t>ススム</t>
    </rPh>
    <rPh sb="14" eb="15">
      <t>ガク</t>
    </rPh>
    <rPh sb="17" eb="18">
      <t>シャ</t>
    </rPh>
    <phoneticPr fontId="2"/>
  </si>
  <si>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2"/>
  </si>
  <si>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2"/>
  </si>
  <si>
    <t>就　 職　 者  等</t>
    <rPh sb="0" eb="1">
      <t>ジュ</t>
    </rPh>
    <rPh sb="3" eb="4">
      <t>ショク</t>
    </rPh>
    <rPh sb="6" eb="7">
      <t>シャ</t>
    </rPh>
    <rPh sb="9" eb="10">
      <t>トウ</t>
    </rPh>
    <phoneticPr fontId="2"/>
  </si>
  <si>
    <t>左記以外の者</t>
    <rPh sb="0" eb="2">
      <t>サキ</t>
    </rPh>
    <rPh sb="2" eb="4">
      <t>イガイ</t>
    </rPh>
    <rPh sb="5" eb="6">
      <t>モノ</t>
    </rPh>
    <phoneticPr fontId="2"/>
  </si>
  <si>
    <t>不　詳・死　亡</t>
    <rPh sb="0" eb="1">
      <t>フ</t>
    </rPh>
    <rPh sb="2" eb="3">
      <t>ツマビ</t>
    </rPh>
    <rPh sb="4" eb="5">
      <t>シ</t>
    </rPh>
    <rPh sb="6" eb="7">
      <t>ボウ</t>
    </rPh>
    <phoneticPr fontId="2"/>
  </si>
  <si>
    <t>高等学校
等進学率
（％）</t>
    <rPh sb="0" eb="2">
      <t>コウトウ</t>
    </rPh>
    <rPh sb="2" eb="4">
      <t>ガッコウ</t>
    </rPh>
    <rPh sb="5" eb="6">
      <t>ヒトシ</t>
    </rPh>
    <rPh sb="6" eb="7">
      <t>ススム</t>
    </rPh>
    <rPh sb="7" eb="8">
      <t>ガク</t>
    </rPh>
    <rPh sb="8" eb="9">
      <t>リツ</t>
    </rPh>
    <phoneticPr fontId="2"/>
  </si>
  <si>
    <t>就 職 率
（％）</t>
    <rPh sb="0" eb="1">
      <t>シュウ</t>
    </rPh>
    <rPh sb="2" eb="3">
      <t>ショク</t>
    </rPh>
    <rPh sb="4" eb="5">
      <t>リツ</t>
    </rPh>
    <phoneticPr fontId="2"/>
  </si>
  <si>
    <t xml:space="preserve">総　数 </t>
    <phoneticPr fontId="2"/>
  </si>
  <si>
    <t xml:space="preserve">男 </t>
  </si>
  <si>
    <t xml:space="preserve">女 </t>
  </si>
  <si>
    <t>総数</t>
    <phoneticPr fontId="2"/>
  </si>
  <si>
    <t>男</t>
    <rPh sb="0" eb="1">
      <t>オトコ</t>
    </rPh>
    <phoneticPr fontId="2"/>
  </si>
  <si>
    <t>女</t>
    <rPh sb="0" eb="1">
      <t>オンナ</t>
    </rPh>
    <phoneticPr fontId="2"/>
  </si>
  <si>
    <t>平成２８年</t>
    <rPh sb="0" eb="2">
      <t>ヘイセイ</t>
    </rPh>
    <rPh sb="4" eb="5">
      <t>ネン</t>
    </rPh>
    <phoneticPr fontId="3"/>
  </si>
  <si>
    <t>　注：１．高等学校等とは、高等学校（本科）、高等専門学校及び特別支援学校高等部（本科）をいう。</t>
    <rPh sb="1" eb="2">
      <t>チュウ</t>
    </rPh>
    <phoneticPr fontId="2"/>
  </si>
  <si>
    <t>　　　２．専修学校（一般課程）等とは、専修学校（一般課程）及び各種学校をいう。</t>
    <phoneticPr fontId="2"/>
  </si>
  <si>
    <t>15-13 高等学校</t>
    <rPh sb="6" eb="8">
      <t>コウトウ</t>
    </rPh>
    <rPh sb="8" eb="10">
      <t>ガッコウ</t>
    </rPh>
    <phoneticPr fontId="2"/>
  </si>
  <si>
    <t>卒業後の状況</t>
    <rPh sb="0" eb="3">
      <t>ソツギョウゴ</t>
    </rPh>
    <rPh sb="4" eb="6">
      <t>ジョウキョウ</t>
    </rPh>
    <phoneticPr fontId="11"/>
  </si>
  <si>
    <t>卒 業 者 総 数</t>
    <rPh sb="0" eb="1">
      <t>ソツ</t>
    </rPh>
    <rPh sb="2" eb="3">
      <t>ギョウ</t>
    </rPh>
    <rPh sb="4" eb="5">
      <t>モノ</t>
    </rPh>
    <rPh sb="6" eb="7">
      <t>フサ</t>
    </rPh>
    <rPh sb="8" eb="9">
      <t>カズ</t>
    </rPh>
    <phoneticPr fontId="2"/>
  </si>
  <si>
    <t>A
大 学 等 進 学 者</t>
    <rPh sb="2" eb="3">
      <t>ダイ</t>
    </rPh>
    <rPh sb="4" eb="5">
      <t>ガク</t>
    </rPh>
    <rPh sb="6" eb="7">
      <t>トウ</t>
    </rPh>
    <rPh sb="8" eb="9">
      <t>ススム</t>
    </rPh>
    <rPh sb="10" eb="11">
      <t>ガク</t>
    </rPh>
    <rPh sb="12" eb="13">
      <t>モノ</t>
    </rPh>
    <phoneticPr fontId="2"/>
  </si>
  <si>
    <t>B
専修学校
(専門課程)
進 学 者</t>
    <rPh sb="2" eb="4">
      <t>センシュウ</t>
    </rPh>
    <rPh sb="4" eb="6">
      <t>ガッコウ</t>
    </rPh>
    <rPh sb="8" eb="10">
      <t>センモン</t>
    </rPh>
    <rPh sb="10" eb="12">
      <t>カテイ</t>
    </rPh>
    <rPh sb="14" eb="15">
      <t>ススム</t>
    </rPh>
    <rPh sb="16" eb="17">
      <t>ガク</t>
    </rPh>
    <rPh sb="18" eb="19">
      <t>シャ</t>
    </rPh>
    <phoneticPr fontId="2"/>
  </si>
  <si>
    <t>C
専修学校
(一般課程）等
入 学 者</t>
    <rPh sb="2" eb="4">
      <t>センシュウ</t>
    </rPh>
    <rPh sb="4" eb="6">
      <t>ガッコウ</t>
    </rPh>
    <rPh sb="8" eb="10">
      <t>イッパン</t>
    </rPh>
    <rPh sb="11" eb="12">
      <t>テイ</t>
    </rPh>
    <rPh sb="13" eb="14">
      <t>トウ</t>
    </rPh>
    <rPh sb="19" eb="20">
      <t>シャ</t>
    </rPh>
    <phoneticPr fontId="2"/>
  </si>
  <si>
    <t>D
公共職業能力
開発施設等
入　学　者</t>
    <rPh sb="2" eb="4">
      <t>コウキョウ</t>
    </rPh>
    <rPh sb="4" eb="6">
      <t>ショクギョウ</t>
    </rPh>
    <rPh sb="6" eb="8">
      <t>ノウリョク</t>
    </rPh>
    <rPh sb="9" eb="10">
      <t>カイ</t>
    </rPh>
    <rPh sb="10" eb="11">
      <t>ハッ</t>
    </rPh>
    <rPh sb="11" eb="12">
      <t>シ</t>
    </rPh>
    <rPh sb="12" eb="13">
      <t>セツ</t>
    </rPh>
    <rPh sb="13" eb="14">
      <t>トウ</t>
    </rPh>
    <rPh sb="15" eb="16">
      <t>イリ</t>
    </rPh>
    <rPh sb="17" eb="18">
      <t>ガク</t>
    </rPh>
    <rPh sb="19" eb="20">
      <t>シャ</t>
    </rPh>
    <phoneticPr fontId="2"/>
  </si>
  <si>
    <t>E　 就　 職　 者　 等</t>
    <rPh sb="3" eb="4">
      <t>ジュ</t>
    </rPh>
    <rPh sb="6" eb="7">
      <t>ショク</t>
    </rPh>
    <rPh sb="9" eb="10">
      <t>シャ</t>
    </rPh>
    <rPh sb="12" eb="13">
      <t>トウ</t>
    </rPh>
    <phoneticPr fontId="2"/>
  </si>
  <si>
    <t>F
左記以外の者</t>
    <rPh sb="2" eb="4">
      <t>サキ</t>
    </rPh>
    <rPh sb="4" eb="6">
      <t>イガイ</t>
    </rPh>
    <rPh sb="7" eb="8">
      <t>モノ</t>
    </rPh>
    <phoneticPr fontId="2"/>
  </si>
  <si>
    <t>G
不　詳・死　亡</t>
    <rPh sb="2" eb="3">
      <t>フ</t>
    </rPh>
    <rPh sb="4" eb="5">
      <t>ツマビ</t>
    </rPh>
    <rPh sb="6" eb="7">
      <t>シ</t>
    </rPh>
    <rPh sb="8" eb="9">
      <t>ボウ</t>
    </rPh>
    <phoneticPr fontId="2"/>
  </si>
  <si>
    <t>大学等
進学率
（％）</t>
    <rPh sb="0" eb="1">
      <t>ダイ</t>
    </rPh>
    <rPh sb="1" eb="2">
      <t>ガク</t>
    </rPh>
    <rPh sb="2" eb="3">
      <t>トウ</t>
    </rPh>
    <rPh sb="4" eb="5">
      <t>ススム</t>
    </rPh>
    <rPh sb="5" eb="6">
      <t>ガク</t>
    </rPh>
    <rPh sb="6" eb="7">
      <t>リツ</t>
    </rPh>
    <phoneticPr fontId="2"/>
  </si>
  <si>
    <t>就職率
（％）</t>
    <rPh sb="0" eb="1">
      <t>シュウ</t>
    </rPh>
    <rPh sb="1" eb="2">
      <t>ショク</t>
    </rPh>
    <rPh sb="2" eb="3">
      <t>リツ</t>
    </rPh>
    <phoneticPr fontId="2"/>
  </si>
  <si>
    <t>自営業主等</t>
    <rPh sb="0" eb="3">
      <t>ジエイギョウ</t>
    </rPh>
    <rPh sb="3" eb="4">
      <t>ヌシ</t>
    </rPh>
    <rPh sb="4" eb="5">
      <t>トウ</t>
    </rPh>
    <phoneticPr fontId="11"/>
  </si>
  <si>
    <t>常用労働者</t>
    <rPh sb="0" eb="2">
      <t>ジョウヨウ</t>
    </rPh>
    <rPh sb="2" eb="5">
      <t>ロウドウシャ</t>
    </rPh>
    <phoneticPr fontId="11"/>
  </si>
  <si>
    <t>臨時労働者</t>
    <rPh sb="0" eb="2">
      <t>リンジ</t>
    </rPh>
    <rPh sb="2" eb="5">
      <t>ロウドウシャ</t>
    </rPh>
    <phoneticPr fontId="11"/>
  </si>
  <si>
    <t>無期雇用
労働者</t>
    <rPh sb="0" eb="2">
      <t>ムキ</t>
    </rPh>
    <rPh sb="2" eb="4">
      <t>コヨウ</t>
    </rPh>
    <rPh sb="5" eb="8">
      <t>ロウドウシャ</t>
    </rPh>
    <phoneticPr fontId="11"/>
  </si>
  <si>
    <t>有期雇用
労働者</t>
    <rPh sb="0" eb="2">
      <t>ユウキ</t>
    </rPh>
    <rPh sb="2" eb="4">
      <t>コヨウ</t>
    </rPh>
    <rPh sb="5" eb="8">
      <t>ロウドウシャ</t>
    </rPh>
    <phoneticPr fontId="11"/>
  </si>
  <si>
    <t xml:space="preserve">総　数 </t>
  </si>
  <si>
    <t>総数</t>
  </si>
  <si>
    <t xml:space="preserve">  注：１．大学等とは、大学、短期大学（本科）、大学・短期大学の通信教育部、大学・短期大学（別科）、高等学校（専攻科）及び</t>
    <rPh sb="2" eb="3">
      <t>チュウ</t>
    </rPh>
    <phoneticPr fontId="2"/>
  </si>
  <si>
    <t>特別支援学校高等部(専攻科)をいう。</t>
    <phoneticPr fontId="11"/>
  </si>
  <si>
    <t>　　　２. 専修学校（一般課程）等とは、専修学校（一般課程）、専修学校（高等課程）及び各種学校をいう。</t>
    <phoneticPr fontId="11"/>
  </si>
  <si>
    <t>　　　３. 通信制高等学校の卒業生を含めない。</t>
    <rPh sb="6" eb="9">
      <t>ツウシンセイ</t>
    </rPh>
    <rPh sb="9" eb="11">
      <t>コウトウ</t>
    </rPh>
    <rPh sb="11" eb="13">
      <t>ガッコウ</t>
    </rPh>
    <rPh sb="14" eb="17">
      <t>ソツギョウセイ</t>
    </rPh>
    <rPh sb="18" eb="19">
      <t>フク</t>
    </rPh>
    <phoneticPr fontId="11"/>
  </si>
  <si>
    <t>　　　４. ｢就職率｣については、令和２年より、卒業者のうち｢自営業主等+無期雇用労働者｣＋｢A,B,C,Dのうち就職している者｣ +</t>
    <rPh sb="7" eb="9">
      <t>シュウショク</t>
    </rPh>
    <rPh sb="9" eb="10">
      <t>リツ</t>
    </rPh>
    <rPh sb="17" eb="19">
      <t>レイワ</t>
    </rPh>
    <rPh sb="20" eb="21">
      <t>ネン</t>
    </rPh>
    <rPh sb="24" eb="27">
      <t>ソツギョウシャ</t>
    </rPh>
    <rPh sb="31" eb="34">
      <t>ジエイギョウ</t>
    </rPh>
    <rPh sb="34" eb="35">
      <t>シュ</t>
    </rPh>
    <rPh sb="35" eb="36">
      <t>トウ</t>
    </rPh>
    <rPh sb="37" eb="39">
      <t>ムキ</t>
    </rPh>
    <rPh sb="39" eb="41">
      <t>コヨウ</t>
    </rPh>
    <rPh sb="41" eb="44">
      <t>ロウドウシャ</t>
    </rPh>
    <rPh sb="57" eb="59">
      <t>シュウショク</t>
    </rPh>
    <rPh sb="63" eb="64">
      <t>モノ</t>
    </rPh>
    <phoneticPr fontId="11"/>
  </si>
  <si>
    <t>「有期雇用労働者のうち雇用契約期間が一年以上，かつフルタイム勤務相当の者」の占める比率に変更となった｡</t>
    <phoneticPr fontId="11"/>
  </si>
  <si>
    <t>15-2 認定</t>
    <phoneticPr fontId="2"/>
  </si>
  <si>
    <t>こども園</t>
    <rPh sb="3" eb="4">
      <t>エン</t>
    </rPh>
    <phoneticPr fontId="2"/>
  </si>
  <si>
    <t>園数</t>
    <rPh sb="0" eb="1">
      <t>エン</t>
    </rPh>
    <rPh sb="1" eb="2">
      <t>スウ</t>
    </rPh>
    <phoneticPr fontId="2"/>
  </si>
  <si>
    <t>教育・保育職員数</t>
    <rPh sb="0" eb="2">
      <t>キョウイク</t>
    </rPh>
    <rPh sb="3" eb="5">
      <t>ホイク</t>
    </rPh>
    <rPh sb="5" eb="8">
      <t>ショクインスウ</t>
    </rPh>
    <phoneticPr fontId="2"/>
  </si>
  <si>
    <t>職　員　数（本</t>
    <rPh sb="0" eb="1">
      <t>ショク</t>
    </rPh>
    <phoneticPr fontId="2"/>
  </si>
  <si>
    <t>務者）</t>
    <phoneticPr fontId="2"/>
  </si>
  <si>
    <t>利　用
定員数</t>
    <rPh sb="0" eb="1">
      <t>リ</t>
    </rPh>
    <rPh sb="2" eb="3">
      <t>ヨウ</t>
    </rPh>
    <rPh sb="4" eb="7">
      <t>テイインスウ</t>
    </rPh>
    <phoneticPr fontId="2"/>
  </si>
  <si>
    <t>修了者数
(3月修了者)</t>
    <rPh sb="7" eb="8">
      <t>ガツ</t>
    </rPh>
    <rPh sb="8" eb="11">
      <t>シュウリョウシャ</t>
    </rPh>
    <phoneticPr fontId="2"/>
  </si>
  <si>
    <t>０歳</t>
    <rPh sb="1" eb="2">
      <t>サイ</t>
    </rPh>
    <phoneticPr fontId="2"/>
  </si>
  <si>
    <t>１歳</t>
    <rPh sb="1" eb="2">
      <t>サイ</t>
    </rPh>
    <phoneticPr fontId="2"/>
  </si>
  <si>
    <t>２歳</t>
    <rPh sb="1" eb="2">
      <t>サイ</t>
    </rPh>
    <phoneticPr fontId="2"/>
  </si>
  <si>
    <t>総数</t>
    <rPh sb="0" eb="2">
      <t>ソウスウ</t>
    </rPh>
    <phoneticPr fontId="2"/>
  </si>
  <si>
    <t>平成２９年</t>
    <rPh sb="0" eb="2">
      <t>ヘイセイ</t>
    </rPh>
    <rPh sb="4" eb="5">
      <t>ネン</t>
    </rPh>
    <phoneticPr fontId="2"/>
  </si>
  <si>
    <t>…</t>
  </si>
  <si>
    <t xml:space="preserve">  ３０</t>
    <phoneticPr fontId="2"/>
  </si>
  <si>
    <t>令和 元 年</t>
    <rPh sb="0" eb="2">
      <t>レイワ</t>
    </rPh>
    <rPh sb="3" eb="4">
      <t>モト</t>
    </rPh>
    <rPh sb="5" eb="6">
      <t>トシ</t>
    </rPh>
    <phoneticPr fontId="2"/>
  </si>
  <si>
    <t>…</t>
    <phoneticPr fontId="2"/>
  </si>
  <si>
    <t xml:space="preserve">  ２</t>
    <phoneticPr fontId="2"/>
  </si>
  <si>
    <t>幼保連携型</t>
    <rPh sb="0" eb="1">
      <t>ヨウ</t>
    </rPh>
    <rPh sb="1" eb="2">
      <t>ホ</t>
    </rPh>
    <rPh sb="2" eb="5">
      <t>レンケイガタ</t>
    </rPh>
    <phoneticPr fontId="2"/>
  </si>
  <si>
    <t xml:space="preserve">  ３０</t>
  </si>
  <si>
    <t xml:space="preserve">  ２</t>
  </si>
  <si>
    <t>幼稚園型</t>
    <rPh sb="0" eb="3">
      <t>ヨウチエン</t>
    </rPh>
    <rPh sb="3" eb="4">
      <t>ガタ</t>
    </rPh>
    <phoneticPr fontId="2"/>
  </si>
  <si>
    <t>保育所型</t>
    <rPh sb="0" eb="2">
      <t>ホイク</t>
    </rPh>
    <rPh sb="2" eb="3">
      <t>ショ</t>
    </rPh>
    <rPh sb="3" eb="4">
      <t>ガタ</t>
    </rPh>
    <phoneticPr fontId="2"/>
  </si>
  <si>
    <t>地方裁量型</t>
    <rPh sb="0" eb="2">
      <t>チホウ</t>
    </rPh>
    <rPh sb="2" eb="5">
      <t>サイリョウガタ</t>
    </rPh>
    <phoneticPr fontId="2"/>
  </si>
  <si>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2"/>
  </si>
  <si>
    <t>15-6　高等学校（通信制）</t>
    <rPh sb="5" eb="7">
      <t>コウトウ</t>
    </rPh>
    <rPh sb="7" eb="9">
      <t>ガッコウ</t>
    </rPh>
    <rPh sb="10" eb="13">
      <t>ツウシンセイ</t>
    </rPh>
    <phoneticPr fontId="2"/>
  </si>
  <si>
    <t>年</t>
  </si>
  <si>
    <t>学　　　　　校　　　　　数</t>
    <rPh sb="0" eb="1">
      <t>ガク</t>
    </rPh>
    <rPh sb="6" eb="7">
      <t>コウ</t>
    </rPh>
    <rPh sb="12" eb="13">
      <t>スウ</t>
    </rPh>
    <phoneticPr fontId="2"/>
  </si>
  <si>
    <t>教　　員　　数　（本務者）</t>
    <rPh sb="0" eb="1">
      <t>キョウ</t>
    </rPh>
    <rPh sb="3" eb="4">
      <t>イン</t>
    </rPh>
    <rPh sb="6" eb="7">
      <t>カズ</t>
    </rPh>
    <rPh sb="9" eb="11">
      <t>ホンム</t>
    </rPh>
    <rPh sb="11" eb="12">
      <t>シャ</t>
    </rPh>
    <phoneticPr fontId="2"/>
  </si>
  <si>
    <t>生　　　徒　　　数</t>
    <rPh sb="0" eb="1">
      <t>ショウ</t>
    </rPh>
    <rPh sb="4" eb="5">
      <t>タダ</t>
    </rPh>
    <rPh sb="8" eb="9">
      <t>カズ</t>
    </rPh>
    <phoneticPr fontId="2"/>
  </si>
  <si>
    <t>独　立</t>
    <rPh sb="0" eb="1">
      <t>ドク</t>
    </rPh>
    <rPh sb="2" eb="3">
      <t>リツ</t>
    </rPh>
    <phoneticPr fontId="2"/>
  </si>
  <si>
    <t>（ 設　置　者　別 ）</t>
    <rPh sb="2" eb="3">
      <t>セツ</t>
    </rPh>
    <rPh sb="4" eb="5">
      <t>オキ</t>
    </rPh>
    <rPh sb="6" eb="7">
      <t>シャ</t>
    </rPh>
    <rPh sb="8" eb="9">
      <t>ベツ</t>
    </rPh>
    <phoneticPr fontId="2"/>
  </si>
  <si>
    <t xml:space="preserve">総　　数 </t>
  </si>
  <si>
    <t>国　立</t>
    <rPh sb="0" eb="1">
      <t>クニ</t>
    </rPh>
    <rPh sb="2" eb="3">
      <t>リツ</t>
    </rPh>
    <phoneticPr fontId="2"/>
  </si>
  <si>
    <t>公　立</t>
    <rPh sb="0" eb="1">
      <t>コウ</t>
    </rPh>
    <rPh sb="2" eb="3">
      <t>リツ</t>
    </rPh>
    <phoneticPr fontId="2"/>
  </si>
  <si>
    <t>私　立</t>
    <rPh sb="0" eb="1">
      <t>ワタシ</t>
    </rPh>
    <rPh sb="2" eb="3">
      <t>リツ</t>
    </rPh>
    <phoneticPr fontId="2"/>
  </si>
  <si>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</si>
  <si>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</si>
  <si>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15-7　特 別 支 援 学 校</t>
    <rPh sb="5" eb="6">
      <t>トク</t>
    </rPh>
    <rPh sb="7" eb="8">
      <t>ベツ</t>
    </rPh>
    <rPh sb="9" eb="10">
      <t>ササ</t>
    </rPh>
    <rPh sb="11" eb="12">
      <t>エン</t>
    </rPh>
    <rPh sb="13" eb="14">
      <t>ガク</t>
    </rPh>
    <rPh sb="15" eb="16">
      <t>コウ</t>
    </rPh>
    <phoneticPr fontId="2"/>
  </si>
  <si>
    <t>各年５月１日現在</t>
    <rPh sb="0" eb="2">
      <t>カクネン</t>
    </rPh>
    <rPh sb="3" eb="4">
      <t>ガツ</t>
    </rPh>
    <rPh sb="5" eb="6">
      <t>ニチ</t>
    </rPh>
    <rPh sb="6" eb="8">
      <t>ゲンザイ</t>
    </rPh>
    <phoneticPr fontId="2"/>
  </si>
  <si>
    <t>教　　　員　　　数</t>
    <rPh sb="0" eb="1">
      <t>キョウ</t>
    </rPh>
    <rPh sb="4" eb="5">
      <t>イン</t>
    </rPh>
    <rPh sb="8" eb="9">
      <t>カズ</t>
    </rPh>
    <phoneticPr fontId="2"/>
  </si>
  <si>
    <t>学級数</t>
    <rPh sb="0" eb="2">
      <t>ガッキュウ</t>
    </rPh>
    <rPh sb="2" eb="3">
      <t>スウ</t>
    </rPh>
    <phoneticPr fontId="2"/>
  </si>
  <si>
    <t>在　　　学　　　者　　　数</t>
    <rPh sb="0" eb="1">
      <t>ザイ</t>
    </rPh>
    <rPh sb="4" eb="5">
      <t>ガク</t>
    </rPh>
    <rPh sb="8" eb="9">
      <t>シャ</t>
    </rPh>
    <rPh sb="12" eb="13">
      <t>スウ</t>
    </rPh>
    <phoneticPr fontId="2"/>
  </si>
  <si>
    <t>（ 男 女 別 ）</t>
    <rPh sb="2" eb="3">
      <t>オトコ</t>
    </rPh>
    <rPh sb="4" eb="5">
      <t>オンナ</t>
    </rPh>
    <rPh sb="6" eb="7">
      <t>ベツ</t>
    </rPh>
    <phoneticPr fontId="2"/>
  </si>
  <si>
    <t>（ 部　　　　　別 ）</t>
    <rPh sb="2" eb="3">
      <t>ブ</t>
    </rPh>
    <rPh sb="8" eb="9">
      <t>ベツ</t>
    </rPh>
    <phoneticPr fontId="2"/>
  </si>
  <si>
    <t>本務者</t>
    <rPh sb="0" eb="2">
      <t>ホンム</t>
    </rPh>
    <rPh sb="2" eb="3">
      <t>シャ</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</si>
  <si>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</si>
  <si>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</si>
  <si>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</si>
  <si>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</si>
  <si>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2"/>
  </si>
  <si>
    <t>15-8　専　修　学　校</t>
  </si>
  <si>
    <t>15-9　各　種　学　校</t>
    <rPh sb="5" eb="6">
      <t>オノオノ</t>
    </rPh>
    <rPh sb="7" eb="8">
      <t>タネ</t>
    </rPh>
    <rPh sb="9" eb="10">
      <t>ガク</t>
    </rPh>
    <rPh sb="11" eb="12">
      <t>コウ</t>
    </rPh>
    <phoneticPr fontId="2"/>
  </si>
  <si>
    <t>教　　員　　数</t>
    <rPh sb="0" eb="1">
      <t>キョウ</t>
    </rPh>
    <rPh sb="3" eb="4">
      <t>イン</t>
    </rPh>
    <rPh sb="6" eb="7">
      <t>カズ</t>
    </rPh>
    <phoneticPr fontId="2"/>
  </si>
  <si>
    <t>15-10 短　　期　　大　　学</t>
    <rPh sb="6" eb="7">
      <t>タン</t>
    </rPh>
    <rPh sb="9" eb="10">
      <t>キ</t>
    </rPh>
    <rPh sb="12" eb="13">
      <t>ダイ</t>
    </rPh>
    <phoneticPr fontId="2"/>
  </si>
  <si>
    <t>年</t>
    <rPh sb="0" eb="1">
      <t>ネン</t>
    </rPh>
    <phoneticPr fontId="2"/>
  </si>
  <si>
    <t>教　員　数</t>
    <phoneticPr fontId="2"/>
  </si>
  <si>
    <t>職員数
(本務者)</t>
    <rPh sb="0" eb="1">
      <t>ショク</t>
    </rPh>
    <rPh sb="1" eb="2">
      <t>イン</t>
    </rPh>
    <rPh sb="2" eb="3">
      <t>スウ</t>
    </rPh>
    <rPh sb="5" eb="7">
      <t>ホンム</t>
    </rPh>
    <rPh sb="7" eb="8">
      <t>シャ</t>
    </rPh>
    <phoneticPr fontId="2"/>
  </si>
  <si>
    <t>学　　　　　生　　　　　数</t>
    <phoneticPr fontId="2"/>
  </si>
  <si>
    <t>兼務者</t>
    <rPh sb="0" eb="2">
      <t>ケンム</t>
    </rPh>
    <rPh sb="2" eb="3">
      <t>シャ</t>
    </rPh>
    <phoneticPr fontId="2"/>
  </si>
  <si>
    <t>本科</t>
    <rPh sb="0" eb="2">
      <t>ホンカ</t>
    </rPh>
    <phoneticPr fontId="2"/>
  </si>
  <si>
    <t>専攻科･別科
その他</t>
    <rPh sb="0" eb="3">
      <t>センコウカ</t>
    </rPh>
    <rPh sb="4" eb="5">
      <t>ベツ</t>
    </rPh>
    <rPh sb="5" eb="6">
      <t>カ</t>
    </rPh>
    <rPh sb="9" eb="10">
      <t>タ</t>
    </rPh>
    <phoneticPr fontId="2"/>
  </si>
  <si>
    <t>令和 元 年</t>
    <rPh sb="0" eb="2">
      <t>レイワ</t>
    </rPh>
    <rPh sb="3" eb="4">
      <t>ガン</t>
    </rPh>
    <rPh sb="5" eb="6">
      <t>トシ</t>
    </rPh>
    <phoneticPr fontId="2"/>
  </si>
  <si>
    <t>浦和大学短期大学部</t>
  </si>
  <si>
    <t>（私立）</t>
  </si>
  <si>
    <t>国際学院埼玉短期大学</t>
  </si>
  <si>
    <t>資料：各短期大学</t>
    <rPh sb="3" eb="4">
      <t>カク</t>
    </rPh>
    <rPh sb="4" eb="6">
      <t>タンキ</t>
    </rPh>
    <rPh sb="6" eb="8">
      <t>ダイガク</t>
    </rPh>
    <phoneticPr fontId="2"/>
  </si>
  <si>
    <t>15-11 大　　　　学</t>
    <phoneticPr fontId="2"/>
  </si>
  <si>
    <t>学　部</t>
    <rPh sb="0" eb="1">
      <t>ガク</t>
    </rPh>
    <rPh sb="2" eb="3">
      <t>ブ</t>
    </rPh>
    <phoneticPr fontId="2"/>
  </si>
  <si>
    <t>大学院</t>
    <rPh sb="0" eb="3">
      <t>ダイガクイン</t>
    </rPh>
    <phoneticPr fontId="2"/>
  </si>
  <si>
    <t>埼玉大学</t>
  </si>
  <si>
    <t>（国立）</t>
  </si>
  <si>
    <t>芝浦工業大学</t>
    <rPh sb="0" eb="1">
      <t>シバ</t>
    </rPh>
    <rPh sb="1" eb="2">
      <t>ウラ</t>
    </rPh>
    <rPh sb="2" eb="3">
      <t>コウ</t>
    </rPh>
    <rPh sb="3" eb="4">
      <t>ギョウ</t>
    </rPh>
    <rPh sb="4" eb="5">
      <t>ダイ</t>
    </rPh>
    <rPh sb="5" eb="6">
      <t>ガク</t>
    </rPh>
    <phoneticPr fontId="2"/>
  </si>
  <si>
    <t>（私立）</t>
    <rPh sb="1" eb="3">
      <t>シリツ</t>
    </rPh>
    <phoneticPr fontId="2"/>
  </si>
  <si>
    <t>浦和大学</t>
  </si>
  <si>
    <t>目白大学</t>
  </si>
  <si>
    <t>人間総合科学大学</t>
    <phoneticPr fontId="2"/>
  </si>
  <si>
    <t>資料：各大学</t>
    <rPh sb="3" eb="4">
      <t>カク</t>
    </rPh>
    <rPh sb="4" eb="6">
      <t>ダイガク</t>
    </rPh>
    <phoneticPr fontId="2"/>
  </si>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</sst>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Red]\(#,##0\)"/>
    <numFmt numFmtId="177" formatCode="#,##0;\-#,##0;\-"/>
    <numFmt numFmtId="178" formatCode="0_);[Red]\(0\)"/>
    <numFmt numFmtId="179" formatCode="0_);\(0\)"/>
    <numFmt numFmtId="180" formatCode="#,##0;&quot;－&quot;#,##0;&quot;－&quot;"/>
    <numFmt numFmtId="181" formatCode="\(##,###\);\(\-#,###\);\(\-\)"/>
    <numFmt numFmtId="182" formatCode="0.0"/>
    <numFmt numFmtId="183" formatCode="#,##0_ "/>
  </numFmts>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8"/>
      <color theme="1"/>
      <name val="ＭＳ 明朝"/>
      <family val="1"/>
      <charset val="128"/>
    </font>
    <font>
      <sz val="11"/>
      <name val="明朝"/>
      <family val="1"/>
      <charset val="128"/>
    </font>
    <font>
      <sz val="11"/>
      <name val="ＭＳ 明朝"/>
      <family val="1"/>
      <charset val="128"/>
    </font>
    <font>
      <sz val="8"/>
      <name val="明朝"/>
      <family val="1"/>
      <charset val="128"/>
    </font>
    <font>
      <sz val="6"/>
      <name val="ＭＳ Ｐ明朝"/>
      <family val="1"/>
      <charset val="128"/>
    </font>
    <font>
      <sz val="13"/>
      <name val="ＭＳ ゴシック"/>
      <family val="3"/>
      <charset val="128"/>
    </font>
    <font>
      <sz val="10"/>
      <name val="ＭＳ 明朝"/>
      <family val="1"/>
      <charset val="128"/>
    </font>
    <font>
      <sz val="10"/>
      <name val="ＭＳ Ｐ明朝"/>
      <family val="1"/>
      <charset val="128"/>
    </font>
    <font>
      <sz val="8"/>
      <color rgb="FFFF0000"/>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s>
  <cellStyleXfs count="15">
    <xf numFmtId="0" fontId="0" fillId="0" borderId="0"/>
    <xf numFmtId="0" fontId="6" fillId="0" borderId="0">
      <alignment vertical="center"/>
    </xf>
    <xf numFmtId="38" fontId="6" fillId="0" borderId="0" applyFont="0" applyFill="0" applyBorder="0" applyAlignment="0" applyProtection="0"/>
    <xf numFmtId="0" fontId="8" fillId="0" borderId="0"/>
    <xf numFmtId="0" fontId="8" fillId="0" borderId="0"/>
    <xf numFmtId="0" fontId="14" fillId="0" borderId="0">
      <alignment vertical="center" wrapText="1"/>
    </xf>
    <xf numFmtId="0" fontId="6" fillId="0" borderId="0"/>
    <xf numFmtId="0" fontId="6" fillId="0" borderId="0"/>
    <xf numFmtId="0" fontId="8" fillId="0" borderId="0"/>
    <xf numFmtId="6" fontId="6" fillId="0" borderId="0" applyFont="0" applyFill="0" applyBorder="0" applyAlignment="0" applyProtection="0"/>
    <xf numFmtId="0" fontId="8" fillId="0" borderId="0"/>
    <xf numFmtId="38" fontId="8" fillId="0" borderId="0" applyFont="0" applyFill="0" applyBorder="0" applyAlignment="0" applyProtection="0"/>
    <xf numFmtId="0" fontId="16" fillId="0" borderId="0"/>
    <xf numFmtId="0" fontId="6" fillId="0" borderId="0">
      <alignment vertical="center"/>
    </xf>
    <xf numFmtId="38" fontId="6" fillId="0" borderId="0" applyFont="0" applyFill="0" applyBorder="0" applyProtection="0"/>
  </cellStyleXfs>
  <cellXfs count="415">
    <xf numFmtId="0" fontId="0" fillId="0" borderId="0" xfId="0"/>
    <xf numFmtId="0" fontId="5" fillId="2" borderId="0" xfId="0" applyFont="1" applyFill="1" applyBorder="1" applyAlignment="1">
      <alignment vertical="center"/>
    </xf>
    <xf numFmtId="0" fontId="4"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wrapText="1"/>
    </xf>
    <xf numFmtId="49" fontId="5" fillId="2" borderId="6" xfId="0" applyNumberFormat="1" applyFont="1" applyFill="1" applyBorder="1" applyAlignment="1">
      <alignment horizontal="distributed" vertical="center"/>
    </xf>
    <xf numFmtId="0" fontId="5" fillId="2" borderId="2" xfId="0" applyFont="1" applyFill="1" applyBorder="1" applyAlignment="1">
      <alignment vertical="center"/>
    </xf>
    <xf numFmtId="49" fontId="5" fillId="2" borderId="7" xfId="0" applyNumberFormat="1" applyFont="1" applyFill="1" applyBorder="1" applyAlignment="1">
      <alignment horizontal="distributed"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5" fillId="2" borderId="0" xfId="0" applyFont="1" applyFill="1" applyAlignment="1">
      <alignment vertical="center"/>
    </xf>
    <xf numFmtId="176" fontId="5" fillId="2" borderId="0" xfId="0" applyNumberFormat="1" applyFont="1" applyFill="1" applyAlignment="1">
      <alignment vertical="center"/>
    </xf>
    <xf numFmtId="3" fontId="5" fillId="2" borderId="0" xfId="0" applyNumberFormat="1" applyFont="1" applyFill="1" applyBorder="1" applyAlignment="1">
      <alignment vertical="center"/>
    </xf>
    <xf numFmtId="177" fontId="5" fillId="2" borderId="0" xfId="0" applyNumberFormat="1" applyFont="1" applyFill="1" applyBorder="1" applyAlignment="1">
      <alignment horizontal="right" vertical="center"/>
    </xf>
    <xf numFmtId="3" fontId="5" fillId="2" borderId="2"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78" fontId="5" fillId="2" borderId="0" xfId="0" applyNumberFormat="1" applyFont="1" applyFill="1" applyBorder="1" applyAlignment="1">
      <alignment horizontal="right"/>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4" fillId="2" borderId="0" xfId="0" applyFont="1" applyFill="1" applyAlignment="1">
      <alignment horizontal="right" vertical="center"/>
    </xf>
    <xf numFmtId="0" fontId="5" fillId="2" borderId="9" xfId="0" applyFont="1" applyFill="1" applyBorder="1" applyAlignment="1">
      <alignment horizontal="center" vertical="center"/>
    </xf>
    <xf numFmtId="3" fontId="7"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3" fontId="7" fillId="0" borderId="2" xfId="0" applyNumberFormat="1" applyFont="1" applyFill="1" applyBorder="1" applyAlignment="1">
      <alignment horizontal="right" vertical="center" wrapText="1"/>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4" fillId="2" borderId="0" xfId="0" applyFont="1" applyFill="1" applyAlignment="1">
      <alignment horizontal="right"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xf numFmtId="0" fontId="3" fillId="2" borderId="0" xfId="0" applyFont="1" applyFill="1" applyBorder="1" applyAlignment="1">
      <alignment horizontal="right" vertical="center"/>
    </xf>
    <xf numFmtId="3" fontId="5" fillId="2" borderId="21" xfId="0" applyNumberFormat="1" applyFont="1" applyFill="1" applyBorder="1" applyAlignment="1">
      <alignment horizontal="right" vertical="center" wrapText="1"/>
    </xf>
    <xf numFmtId="0" fontId="5" fillId="2" borderId="0" xfId="0" applyFont="1" applyFill="1" applyBorder="1"/>
    <xf numFmtId="178" fontId="5" fillId="0" borderId="0" xfId="0" applyNumberFormat="1" applyFont="1" applyFill="1" applyBorder="1" applyAlignment="1">
      <alignment horizontal="right"/>
    </xf>
    <xf numFmtId="3" fontId="5" fillId="0" borderId="21"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179" fontId="5" fillId="2" borderId="21" xfId="0" applyNumberFormat="1" applyFont="1" applyFill="1" applyBorder="1" applyAlignment="1">
      <alignment horizontal="right" vertical="center" wrapText="1"/>
    </xf>
    <xf numFmtId="179" fontId="5" fillId="2" borderId="0" xfId="0" applyNumberFormat="1" applyFont="1" applyFill="1" applyBorder="1" applyAlignment="1">
      <alignment horizontal="right" vertical="center" wrapText="1"/>
    </xf>
    <xf numFmtId="0" fontId="5" fillId="2" borderId="0" xfId="0" applyFont="1" applyFill="1" applyBorder="1" applyAlignment="1">
      <alignment horizontal="right" vertical="center" wrapText="1"/>
    </xf>
    <xf numFmtId="3" fontId="5" fillId="2" borderId="0" xfId="0" applyNumberFormat="1" applyFont="1" applyFill="1" applyBorder="1" applyAlignment="1">
      <alignment horizontal="right"/>
    </xf>
    <xf numFmtId="3" fontId="5" fillId="2" borderId="26" xfId="0" applyNumberFormat="1" applyFont="1" applyFill="1" applyBorder="1" applyAlignment="1">
      <alignment horizontal="right" vertical="center" wrapText="1"/>
    </xf>
    <xf numFmtId="178" fontId="5" fillId="2" borderId="2" xfId="0" applyNumberFormat="1" applyFont="1" applyFill="1" applyBorder="1" applyAlignment="1">
      <alignment horizontal="right"/>
    </xf>
    <xf numFmtId="0" fontId="3" fillId="2" borderId="0" xfId="0" applyFont="1" applyFill="1" applyBorder="1" applyAlignment="1"/>
    <xf numFmtId="0" fontId="4" fillId="2" borderId="0" xfId="0" applyFont="1" applyFill="1" applyBorder="1" applyAlignment="1">
      <alignment vertical="center"/>
    </xf>
    <xf numFmtId="3" fontId="5" fillId="2" borderId="0" xfId="0" applyNumberFormat="1" applyFont="1" applyFill="1" applyBorder="1" applyAlignment="1">
      <alignment horizontal="right" vertical="center"/>
    </xf>
    <xf numFmtId="3" fontId="5" fillId="2" borderId="0" xfId="2"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0" xfId="2" applyNumberFormat="1" applyFont="1" applyFill="1" applyBorder="1" applyAlignment="1">
      <alignment horizontal="right" vertical="center"/>
    </xf>
    <xf numFmtId="177" fontId="9" fillId="0" borderId="0" xfId="3" applyNumberFormat="1" applyFont="1" applyFill="1" applyBorder="1" applyProtection="1">
      <protection locked="0"/>
    </xf>
    <xf numFmtId="177" fontId="9" fillId="0" borderId="0" xfId="3" applyNumberFormat="1" applyFont="1" applyFill="1" applyBorder="1" applyAlignment="1"/>
    <xf numFmtId="3" fontId="5" fillId="0" borderId="2" xfId="0" applyNumberFormat="1" applyFont="1" applyFill="1" applyBorder="1" applyAlignment="1">
      <alignment horizontal="right" vertical="center"/>
    </xf>
    <xf numFmtId="3" fontId="5" fillId="0" borderId="2" xfId="2" applyNumberFormat="1" applyFont="1" applyFill="1" applyBorder="1" applyAlignment="1">
      <alignment horizontal="right" vertical="center"/>
    </xf>
    <xf numFmtId="3" fontId="5" fillId="0" borderId="2"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3" fontId="5" fillId="2" borderId="5"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0" xfId="0" applyNumberFormat="1" applyFont="1" applyFill="1" applyBorder="1" applyAlignment="1">
      <alignment horizontal="center" vertical="center"/>
    </xf>
    <xf numFmtId="3" fontId="5" fillId="2" borderId="4" xfId="0" applyNumberFormat="1" applyFont="1" applyFill="1" applyBorder="1" applyAlignment="1">
      <alignment horizontal="right" vertical="center"/>
    </xf>
    <xf numFmtId="3" fontId="5" fillId="2" borderId="15" xfId="0" applyNumberFormat="1" applyFont="1" applyFill="1" applyBorder="1" applyAlignment="1">
      <alignment horizontal="right" vertical="center"/>
    </xf>
    <xf numFmtId="3" fontId="5" fillId="2" borderId="16" xfId="0" applyNumberFormat="1" applyFont="1" applyFill="1" applyBorder="1" applyAlignment="1">
      <alignment vertical="center"/>
    </xf>
    <xf numFmtId="3" fontId="5" fillId="2" borderId="8"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21"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2" borderId="6" xfId="0" applyNumberFormat="1" applyFont="1" applyFill="1" applyBorder="1" applyAlignment="1">
      <alignment horizontal="distributed" vertical="center"/>
    </xf>
    <xf numFmtId="180" fontId="10" fillId="0" borderId="0" xfId="0" applyNumberFormat="1" applyFont="1" applyFill="1" applyBorder="1" applyAlignment="1"/>
    <xf numFmtId="3" fontId="5" fillId="2" borderId="0" xfId="0" applyNumberFormat="1" applyFont="1" applyFill="1" applyBorder="1" applyAlignment="1">
      <alignment horizontal="distributed" vertical="center"/>
    </xf>
    <xf numFmtId="3" fontId="5" fillId="2" borderId="2" xfId="0" applyNumberFormat="1" applyFont="1" applyFill="1" applyBorder="1" applyAlignment="1">
      <alignment vertical="center"/>
    </xf>
    <xf numFmtId="3" fontId="5" fillId="2" borderId="2" xfId="0" applyNumberFormat="1" applyFont="1" applyFill="1" applyBorder="1" applyAlignment="1">
      <alignment horizontal="distributed" vertical="center"/>
    </xf>
    <xf numFmtId="3" fontId="5" fillId="0" borderId="26" xfId="0" applyNumberFormat="1" applyFont="1" applyFill="1" applyBorder="1" applyAlignment="1">
      <alignment horizontal="right" vertical="center"/>
    </xf>
    <xf numFmtId="180" fontId="10" fillId="0" borderId="2" xfId="0" applyNumberFormat="1" applyFont="1" applyFill="1" applyBorder="1" applyAlignment="1"/>
    <xf numFmtId="0" fontId="12" fillId="2" borderId="0" xfId="0" applyFont="1" applyFill="1" applyAlignment="1">
      <alignment vertical="center"/>
    </xf>
    <xf numFmtId="0" fontId="3" fillId="2" borderId="0" xfId="0" applyNumberFormat="1" applyFont="1" applyFill="1" applyBorder="1" applyAlignment="1">
      <alignment vertical="center"/>
    </xf>
    <xf numFmtId="0" fontId="5" fillId="2" borderId="20" xfId="0" applyNumberFormat="1" applyFont="1" applyFill="1" applyBorder="1" applyAlignment="1">
      <alignment horizontal="right" vertical="center" wrapText="1"/>
    </xf>
    <xf numFmtId="0" fontId="5"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176" fontId="5" fillId="2" borderId="0" xfId="2" applyNumberFormat="1" applyFont="1" applyFill="1" applyBorder="1" applyAlignment="1">
      <alignment horizontal="right" vertical="center" wrapText="1"/>
    </xf>
    <xf numFmtId="181" fontId="5" fillId="2" borderId="0" xfId="2" applyNumberFormat="1" applyFont="1" applyFill="1" applyBorder="1" applyAlignment="1">
      <alignment horizontal="right" vertical="center" wrapText="1"/>
    </xf>
    <xf numFmtId="182" fontId="5" fillId="2" borderId="0" xfId="0" applyNumberFormat="1" applyFont="1" applyFill="1" applyBorder="1" applyAlignment="1">
      <alignment vertical="center"/>
    </xf>
    <xf numFmtId="176" fontId="5" fillId="2" borderId="21" xfId="2" applyNumberFormat="1" applyFont="1" applyFill="1" applyBorder="1" applyAlignment="1">
      <alignment horizontal="right" vertical="center" wrapText="1"/>
    </xf>
    <xf numFmtId="49" fontId="5" fillId="2" borderId="7" xfId="0" applyNumberFormat="1" applyFont="1" applyFill="1" applyBorder="1" applyAlignment="1">
      <alignment horizontal="center" vertical="center"/>
    </xf>
    <xf numFmtId="176" fontId="5" fillId="2" borderId="26" xfId="2" applyNumberFormat="1" applyFont="1" applyFill="1" applyBorder="1" applyAlignment="1">
      <alignment horizontal="right" vertical="center" wrapText="1"/>
    </xf>
    <xf numFmtId="176" fontId="5" fillId="2" borderId="2" xfId="2" applyNumberFormat="1" applyFont="1" applyFill="1" applyBorder="1" applyAlignment="1">
      <alignment horizontal="right" vertical="center" wrapText="1"/>
    </xf>
    <xf numFmtId="181" fontId="5" fillId="2" borderId="2" xfId="2" applyNumberFormat="1" applyFont="1" applyFill="1" applyBorder="1" applyAlignment="1">
      <alignment horizontal="right" vertical="center" wrapText="1"/>
    </xf>
    <xf numFmtId="177" fontId="13" fillId="2" borderId="2" xfId="4" applyNumberFormat="1" applyFont="1" applyFill="1" applyBorder="1"/>
    <xf numFmtId="182" fontId="5" fillId="0" borderId="2" xfId="0" applyNumberFormat="1" applyFont="1" applyFill="1" applyBorder="1" applyAlignment="1">
      <alignment vertical="center"/>
    </xf>
    <xf numFmtId="182" fontId="5" fillId="0" borderId="2" xfId="0" applyNumberFormat="1" applyFont="1" applyFill="1" applyBorder="1" applyAlignment="1">
      <alignment horizontal="right" vertical="center"/>
    </xf>
    <xf numFmtId="176" fontId="3" fillId="2" borderId="0" xfId="2" applyNumberFormat="1" applyFont="1" applyFill="1" applyBorder="1" applyAlignment="1">
      <alignment vertical="center" wrapText="1"/>
    </xf>
    <xf numFmtId="176" fontId="3" fillId="2" borderId="0" xfId="2" applyNumberFormat="1" applyFont="1" applyFill="1" applyBorder="1" applyAlignment="1">
      <alignment horizontal="right" vertical="center" wrapText="1"/>
    </xf>
    <xf numFmtId="176" fontId="3" fillId="2" borderId="0" xfId="2" applyNumberFormat="1" applyFont="1" applyFill="1" applyBorder="1" applyAlignment="1">
      <alignment horizontal="right" vertical="center"/>
    </xf>
    <xf numFmtId="0" fontId="4" fillId="2" borderId="0" xfId="5" applyNumberFormat="1" applyFont="1" applyFill="1" applyBorder="1" applyAlignment="1">
      <alignment horizontal="left" vertical="center"/>
    </xf>
    <xf numFmtId="0" fontId="4" fillId="2" borderId="0" xfId="5" applyFont="1" applyFill="1" applyBorder="1" applyAlignment="1">
      <alignment vertical="center" wrapText="1"/>
    </xf>
    <xf numFmtId="0" fontId="3" fillId="2" borderId="0" xfId="5" applyFont="1" applyFill="1" applyBorder="1" applyAlignment="1">
      <alignment vertical="center" wrapText="1"/>
    </xf>
    <xf numFmtId="0" fontId="3" fillId="2" borderId="0" xfId="5" applyNumberFormat="1" applyFont="1" applyFill="1" applyBorder="1" applyAlignment="1">
      <alignment vertical="center"/>
    </xf>
    <xf numFmtId="0" fontId="3" fillId="2" borderId="0" xfId="5" applyFont="1" applyFill="1" applyBorder="1" applyAlignment="1">
      <alignment horizontal="right" vertical="center"/>
    </xf>
    <xf numFmtId="0" fontId="5" fillId="2" borderId="5" xfId="5" applyFont="1" applyFill="1" applyBorder="1" applyAlignment="1">
      <alignment vertical="center"/>
    </xf>
    <xf numFmtId="0" fontId="5" fillId="2" borderId="0" xfId="5" applyFont="1" applyFill="1" applyBorder="1" applyAlignment="1">
      <alignment vertical="center" wrapText="1"/>
    </xf>
    <xf numFmtId="0" fontId="5" fillId="2" borderId="21" xfId="5" applyFont="1" applyFill="1" applyBorder="1" applyAlignment="1">
      <alignment vertical="center"/>
    </xf>
    <xf numFmtId="0" fontId="14" fillId="2" borderId="9" xfId="5" applyFill="1" applyBorder="1" applyAlignment="1">
      <alignment horizontal="center" vertical="center" wrapText="1"/>
    </xf>
    <xf numFmtId="0" fontId="5" fillId="2" borderId="3" xfId="5" applyNumberFormat="1" applyFont="1" applyFill="1" applyBorder="1" applyAlignment="1">
      <alignment horizontal="center" vertical="center" wrapText="1"/>
    </xf>
    <xf numFmtId="0" fontId="5" fillId="2" borderId="4" xfId="5" applyNumberFormat="1" applyFont="1" applyFill="1" applyBorder="1" applyAlignment="1">
      <alignment horizontal="center" vertical="center" wrapText="1"/>
    </xf>
    <xf numFmtId="0" fontId="5" fillId="2" borderId="16" xfId="5" applyNumberFormat="1" applyFont="1" applyFill="1" applyBorder="1" applyAlignment="1">
      <alignment horizontal="center" vertical="center" wrapText="1"/>
    </xf>
    <xf numFmtId="0" fontId="5" fillId="2" borderId="0" xfId="5" applyFont="1" applyFill="1" applyBorder="1" applyAlignment="1">
      <alignment horizontal="center" vertical="center" wrapText="1"/>
    </xf>
    <xf numFmtId="176" fontId="5" fillId="2" borderId="21" xfId="5" applyNumberFormat="1" applyFont="1" applyFill="1" applyBorder="1" applyAlignment="1">
      <alignment horizontal="right" vertical="center" wrapText="1"/>
    </xf>
    <xf numFmtId="176" fontId="5" fillId="2" borderId="0" xfId="5" applyNumberFormat="1" applyFont="1" applyFill="1" applyBorder="1" applyAlignment="1">
      <alignment horizontal="right" vertical="center" wrapText="1"/>
    </xf>
    <xf numFmtId="182" fontId="5" fillId="2" borderId="0" xfId="5" applyNumberFormat="1" applyFont="1" applyFill="1" applyBorder="1" applyAlignment="1">
      <alignment horizontal="right" vertical="center" wrapText="1"/>
    </xf>
    <xf numFmtId="49" fontId="5" fillId="2" borderId="6" xfId="5" applyNumberFormat="1" applyFont="1" applyFill="1" applyBorder="1" applyAlignment="1">
      <alignment horizontal="center" vertical="center"/>
    </xf>
    <xf numFmtId="49" fontId="7" fillId="0" borderId="7" xfId="5" applyNumberFormat="1" applyFont="1" applyFill="1" applyBorder="1" applyAlignment="1">
      <alignment horizontal="center" vertical="center"/>
    </xf>
    <xf numFmtId="176" fontId="7" fillId="0" borderId="26" xfId="5" applyNumberFormat="1" applyFont="1" applyFill="1" applyBorder="1" applyAlignment="1">
      <alignment horizontal="right" vertical="center" wrapText="1"/>
    </xf>
    <xf numFmtId="176" fontId="7" fillId="0" borderId="2" xfId="2" applyNumberFormat="1" applyFont="1" applyFill="1" applyBorder="1" applyAlignment="1">
      <alignment horizontal="right" vertical="center" wrapText="1"/>
    </xf>
    <xf numFmtId="182" fontId="7" fillId="0" borderId="2" xfId="5" applyNumberFormat="1" applyFont="1" applyFill="1" applyBorder="1" applyAlignment="1">
      <alignment horizontal="right" vertical="center" wrapText="1"/>
    </xf>
    <xf numFmtId="0" fontId="7" fillId="0" borderId="0" xfId="5" applyFont="1" applyFill="1" applyBorder="1" applyAlignment="1">
      <alignment vertical="center" wrapText="1"/>
    </xf>
    <xf numFmtId="0" fontId="3" fillId="2" borderId="0" xfId="5" applyFont="1" applyFill="1" applyBorder="1" applyAlignment="1">
      <alignment vertical="center"/>
    </xf>
    <xf numFmtId="183" fontId="3" fillId="2" borderId="0" xfId="5" applyNumberFormat="1" applyFont="1" applyFill="1" applyBorder="1" applyAlignment="1">
      <alignment vertical="center" wrapText="1"/>
    </xf>
    <xf numFmtId="176" fontId="3" fillId="2" borderId="0" xfId="2" applyNumberFormat="1" applyFont="1" applyFill="1" applyBorder="1" applyAlignment="1">
      <alignment horizontal="left" vertical="center"/>
    </xf>
    <xf numFmtId="0" fontId="5" fillId="2" borderId="0" xfId="5"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177" fontId="5" fillId="2" borderId="0" xfId="0" applyNumberFormat="1" applyFont="1" applyFill="1" applyBorder="1"/>
    <xf numFmtId="3" fontId="15" fillId="2" borderId="0" xfId="0" applyNumberFormat="1" applyFont="1" applyFill="1" applyBorder="1" applyAlignment="1">
      <alignment horizontal="right" vertical="center" wrapText="1"/>
    </xf>
    <xf numFmtId="177" fontId="5" fillId="2" borderId="2" xfId="0" applyNumberFormat="1" applyFont="1" applyFill="1" applyBorder="1"/>
    <xf numFmtId="3" fontId="3" fillId="0" borderId="0" xfId="0" applyNumberFormat="1" applyFont="1" applyFill="1" applyBorder="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3" fillId="2" borderId="0" xfId="7" applyFont="1" applyFill="1" applyAlignment="1">
      <alignment vertical="center"/>
    </xf>
    <xf numFmtId="0" fontId="3" fillId="2" borderId="0" xfId="7" applyFont="1" applyFill="1" applyAlignment="1">
      <alignment vertical="center"/>
    </xf>
    <xf numFmtId="0" fontId="3" fillId="2" borderId="0" xfId="7" applyNumberFormat="1" applyFont="1" applyFill="1" applyBorder="1" applyAlignment="1">
      <alignment vertical="center"/>
    </xf>
    <xf numFmtId="0" fontId="3" fillId="2" borderId="2" xfId="7" applyFont="1" applyFill="1" applyBorder="1" applyAlignment="1">
      <alignment vertical="center"/>
    </xf>
    <xf numFmtId="0" fontId="3" fillId="2" borderId="2" xfId="7" applyFont="1" applyFill="1" applyBorder="1" applyAlignment="1">
      <alignment horizontal="right" vertical="center"/>
    </xf>
    <xf numFmtId="0" fontId="5" fillId="2" borderId="3" xfId="7" applyNumberFormat="1" applyFont="1" applyFill="1" applyBorder="1" applyAlignment="1">
      <alignment horizontal="center" vertical="center" wrapText="1"/>
    </xf>
    <xf numFmtId="0" fontId="5" fillId="2" borderId="6" xfId="7" applyFont="1" applyFill="1" applyBorder="1" applyAlignment="1">
      <alignment horizontal="center" vertical="center"/>
    </xf>
    <xf numFmtId="0" fontId="13" fillId="2" borderId="0" xfId="7" applyFont="1" applyFill="1" applyBorder="1" applyAlignment="1">
      <alignment vertical="center"/>
    </xf>
    <xf numFmtId="49" fontId="5" fillId="2" borderId="6" xfId="7" applyNumberFormat="1" applyFont="1" applyFill="1" applyBorder="1" applyAlignment="1">
      <alignment horizontal="center" vertical="center"/>
    </xf>
    <xf numFmtId="49" fontId="5" fillId="2" borderId="7" xfId="7" applyNumberFormat="1" applyFont="1" applyFill="1" applyBorder="1" applyAlignment="1">
      <alignment horizontal="center"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3" fontId="3" fillId="2" borderId="0" xfId="7" applyNumberFormat="1" applyFont="1" applyFill="1" applyBorder="1" applyAlignment="1">
      <alignment vertical="center"/>
    </xf>
    <xf numFmtId="0" fontId="13" fillId="0" borderId="0" xfId="7" applyFont="1" applyFill="1" applyAlignment="1">
      <alignment vertical="center"/>
    </xf>
    <xf numFmtId="0" fontId="3" fillId="0" borderId="0" xfId="7" applyFont="1" applyFill="1" applyBorder="1" applyAlignment="1">
      <alignment horizontal="right" vertical="center"/>
    </xf>
    <xf numFmtId="0" fontId="3" fillId="0" borderId="0" xfId="7" applyNumberFormat="1" applyFont="1" applyFill="1" applyBorder="1" applyAlignment="1">
      <alignment vertical="center"/>
    </xf>
    <xf numFmtId="0" fontId="3" fillId="0" borderId="0" xfId="7" applyFont="1" applyFill="1" applyAlignment="1">
      <alignment vertical="center"/>
    </xf>
    <xf numFmtId="0" fontId="5" fillId="0" borderId="0" xfId="7" applyFont="1" applyFill="1" applyAlignment="1">
      <alignment vertical="center"/>
    </xf>
    <xf numFmtId="0" fontId="5" fillId="0" borderId="18" xfId="7"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0" fontId="5" fillId="0" borderId="3" xfId="7" applyNumberFormat="1" applyFont="1" applyFill="1" applyBorder="1" applyAlignment="1">
      <alignment horizontal="center" vertical="center" wrapText="1"/>
    </xf>
    <xf numFmtId="6" fontId="5" fillId="0" borderId="3" xfId="9" applyFont="1" applyFill="1" applyBorder="1" applyAlignment="1">
      <alignment horizontal="center" vertical="center" wrapText="1"/>
    </xf>
    <xf numFmtId="6" fontId="5" fillId="0" borderId="4" xfId="9" applyFont="1" applyFill="1" applyBorder="1" applyAlignment="1">
      <alignment horizontal="center" vertical="center" wrapText="1"/>
    </xf>
    <xf numFmtId="0" fontId="5" fillId="0" borderId="22" xfId="7" applyFont="1" applyFill="1" applyBorder="1" applyAlignment="1">
      <alignment horizontal="center" vertical="center"/>
    </xf>
    <xf numFmtId="176" fontId="5" fillId="0" borderId="21" xfId="2" applyNumberFormat="1" applyFont="1" applyFill="1" applyBorder="1" applyAlignment="1">
      <alignment horizontal="right" vertical="center" wrapText="1"/>
    </xf>
    <xf numFmtId="176" fontId="5" fillId="0" borderId="0" xfId="2" applyNumberFormat="1" applyFont="1" applyFill="1" applyBorder="1" applyAlignment="1">
      <alignment horizontal="right" vertical="center" wrapText="1"/>
    </xf>
    <xf numFmtId="49" fontId="5" fillId="0" borderId="6" xfId="7" applyNumberFormat="1" applyFont="1" applyFill="1" applyBorder="1" applyAlignment="1">
      <alignment horizontal="center" vertical="center"/>
    </xf>
    <xf numFmtId="0" fontId="5" fillId="0" borderId="0" xfId="7" applyFont="1" applyFill="1" applyBorder="1" applyAlignment="1">
      <alignment vertical="center"/>
    </xf>
    <xf numFmtId="49" fontId="5" fillId="0" borderId="7" xfId="7"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0" fontId="13" fillId="2" borderId="0" xfId="7" applyFont="1" applyFill="1"/>
    <xf numFmtId="0" fontId="3" fillId="2" borderId="0" xfId="7" applyFont="1" applyFill="1" applyBorder="1" applyAlignment="1">
      <alignment horizontal="right" vertical="center"/>
    </xf>
    <xf numFmtId="0" fontId="5" fillId="2" borderId="18" xfId="7" applyNumberFormat="1" applyFont="1" applyFill="1" applyBorder="1" applyAlignment="1">
      <alignment horizontal="center" vertical="center" wrapText="1"/>
    </xf>
    <xf numFmtId="0" fontId="5" fillId="2" borderId="22" xfId="7" applyFont="1" applyFill="1" applyBorder="1" applyAlignment="1">
      <alignment horizontal="center" vertical="center"/>
    </xf>
    <xf numFmtId="0" fontId="13" fillId="2" borderId="0" xfId="7" applyFont="1" applyFill="1" applyBorder="1"/>
    <xf numFmtId="0" fontId="5" fillId="0" borderId="6" xfId="7" applyFont="1" applyFill="1" applyBorder="1" applyAlignment="1">
      <alignment horizontal="center" vertical="center"/>
    </xf>
    <xf numFmtId="0" fontId="13" fillId="0" borderId="0" xfId="7" applyFont="1" applyFill="1" applyBorder="1" applyAlignment="1">
      <alignment vertical="center"/>
    </xf>
    <xf numFmtId="0" fontId="3" fillId="0" borderId="0" xfId="7" applyFont="1" applyFill="1" applyAlignment="1">
      <alignment horizontal="right" vertical="center"/>
    </xf>
    <xf numFmtId="0" fontId="3" fillId="2" borderId="0" xfId="4" applyFont="1" applyFill="1" applyBorder="1" applyAlignment="1">
      <alignment horizontal="center" vertical="center"/>
    </xf>
    <xf numFmtId="0" fontId="3" fillId="2" borderId="0" xfId="0" applyFont="1" applyFill="1" applyBorder="1" applyAlignment="1">
      <alignment horizontal="center" vertical="center"/>
    </xf>
    <xf numFmtId="0" fontId="5" fillId="2" borderId="3" xfId="4"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1" xfId="4" applyFont="1" applyFill="1" applyBorder="1" applyAlignment="1">
      <alignment horizontal="right" vertical="center"/>
    </xf>
    <xf numFmtId="176" fontId="5" fillId="2" borderId="0" xfId="4" applyNumberFormat="1" applyFont="1" applyFill="1" applyBorder="1" applyAlignment="1">
      <alignment horizontal="right" vertical="center" wrapText="1"/>
    </xf>
    <xf numFmtId="0" fontId="5" fillId="2" borderId="0" xfId="4" applyFont="1" applyFill="1" applyBorder="1" applyAlignment="1">
      <alignment horizontal="center" vertical="center"/>
    </xf>
    <xf numFmtId="38" fontId="5" fillId="2" borderId="21" xfId="2" applyFont="1" applyFill="1" applyBorder="1" applyAlignment="1" applyProtection="1">
      <alignment horizontal="right" vertical="center" wrapText="1"/>
      <protection locked="0"/>
    </xf>
    <xf numFmtId="0" fontId="5" fillId="2" borderId="0" xfId="4" applyFont="1" applyFill="1" applyBorder="1" applyAlignment="1">
      <alignment horizontal="right" vertical="center" wrapText="1"/>
    </xf>
    <xf numFmtId="0" fontId="5" fillId="2" borderId="0" xfId="4" applyFont="1" applyFill="1" applyBorder="1" applyAlignment="1">
      <alignment horizontal="right" vertical="center"/>
    </xf>
    <xf numFmtId="0" fontId="5" fillId="2" borderId="0" xfId="0" applyFont="1" applyFill="1" applyBorder="1" applyAlignment="1">
      <alignment horizontal="right" vertical="center"/>
    </xf>
    <xf numFmtId="0" fontId="5" fillId="2" borderId="2" xfId="4" applyFont="1" applyFill="1" applyBorder="1" applyAlignment="1">
      <alignment horizontal="center" vertical="center"/>
    </xf>
    <xf numFmtId="0" fontId="5" fillId="2" borderId="26" xfId="4" applyFont="1" applyFill="1" applyBorder="1" applyAlignment="1">
      <alignment horizontal="right" vertical="center"/>
    </xf>
    <xf numFmtId="0" fontId="5" fillId="2" borderId="2" xfId="0" applyFont="1" applyFill="1" applyBorder="1" applyAlignment="1">
      <alignment horizontal="right" vertical="center"/>
    </xf>
    <xf numFmtId="0" fontId="5" fillId="2" borderId="2" xfId="4" applyFont="1" applyFill="1" applyBorder="1" applyAlignment="1">
      <alignment horizontal="right" vertical="center"/>
    </xf>
    <xf numFmtId="176" fontId="5" fillId="2" borderId="2" xfId="4"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3" fontId="5" fillId="2" borderId="21" xfId="4" applyNumberFormat="1" applyFont="1" applyFill="1" applyBorder="1" applyAlignment="1">
      <alignment horizontal="right" vertical="center"/>
    </xf>
    <xf numFmtId="3" fontId="5" fillId="2" borderId="0" xfId="4" applyNumberFormat="1" applyFont="1" applyFill="1" applyBorder="1" applyAlignment="1">
      <alignment horizontal="right" vertical="center" wrapText="1"/>
    </xf>
    <xf numFmtId="3" fontId="5" fillId="0" borderId="0" xfId="4"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5" fillId="0" borderId="0" xfId="0" applyFont="1" applyFill="1" applyBorder="1" applyAlignment="1">
      <alignment vertical="center"/>
    </xf>
    <xf numFmtId="3" fontId="5" fillId="0" borderId="0" xfId="4" applyNumberFormat="1" applyFont="1" applyFill="1" applyBorder="1" applyAlignment="1">
      <alignment horizontal="right" vertical="center"/>
    </xf>
    <xf numFmtId="3" fontId="5" fillId="2" borderId="26" xfId="4" applyNumberFormat="1" applyFont="1" applyFill="1" applyBorder="1" applyAlignment="1">
      <alignment horizontal="right" vertical="center"/>
    </xf>
    <xf numFmtId="3" fontId="5" fillId="0" borderId="2" xfId="4" applyNumberFormat="1" applyFont="1" applyFill="1" applyBorder="1" applyAlignment="1">
      <alignment horizontal="right" vertical="center"/>
    </xf>
    <xf numFmtId="3" fontId="5" fillId="0" borderId="2" xfId="4" applyNumberFormat="1" applyFont="1" applyFill="1" applyBorder="1" applyAlignment="1">
      <alignment horizontal="right" vertical="center" wrapText="1"/>
    </xf>
    <xf numFmtId="3"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4" xfId="0" applyFont="1" applyFill="1" applyBorder="1" applyAlignment="1">
      <alignment horizontal="left" vertical="center"/>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49" fontId="5" fillId="2" borderId="0"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distributed" vertical="center" indent="4"/>
    </xf>
    <xf numFmtId="0" fontId="5" fillId="0" borderId="10" xfId="0" applyFont="1" applyFill="1" applyBorder="1" applyAlignment="1">
      <alignment horizontal="distributed" vertical="center" indent="4"/>
    </xf>
    <xf numFmtId="0" fontId="5" fillId="0" borderId="14" xfId="0" applyFont="1" applyFill="1" applyBorder="1" applyAlignment="1">
      <alignment horizontal="distributed" vertical="center" indent="4"/>
    </xf>
    <xf numFmtId="0" fontId="5" fillId="0" borderId="5"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distributed" vertical="distributed"/>
    </xf>
    <xf numFmtId="0" fontId="5" fillId="0" borderId="22" xfId="0" applyFont="1" applyFill="1" applyBorder="1" applyAlignment="1">
      <alignment horizontal="distributed" vertical="distributed"/>
    </xf>
    <xf numFmtId="0" fontId="5" fillId="2" borderId="0" xfId="0" applyFont="1" applyFill="1" applyBorder="1" applyAlignment="1">
      <alignment horizontal="distributed" vertical="center"/>
    </xf>
    <xf numFmtId="0" fontId="5" fillId="2" borderId="6" xfId="0" applyFont="1" applyFill="1" applyBorder="1" applyAlignment="1">
      <alignment horizontal="distributed" vertical="center"/>
    </xf>
    <xf numFmtId="49" fontId="5" fillId="2" borderId="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4" xfId="0" applyFont="1" applyFill="1" applyBorder="1" applyAlignment="1">
      <alignment horizontal="center" vertical="center" wrapText="1"/>
    </xf>
    <xf numFmtId="49" fontId="5" fillId="2" borderId="25"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3"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left" vertical="center" wrapText="1"/>
    </xf>
    <xf numFmtId="3" fontId="5" fillId="2" borderId="14"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5" fillId="2" borderId="16"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3"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xf>
    <xf numFmtId="3" fontId="5" fillId="2" borderId="0" xfId="0" applyNumberFormat="1" applyFont="1" applyFill="1" applyBorder="1" applyAlignment="1">
      <alignment horizontal="left" vertical="center"/>
    </xf>
    <xf numFmtId="3" fontId="5" fillId="2" borderId="22" xfId="0" applyNumberFormat="1" applyFont="1" applyFill="1" applyBorder="1" applyAlignment="1">
      <alignment horizontal="center" vertical="center"/>
    </xf>
    <xf numFmtId="3" fontId="5" fillId="2" borderId="19"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0" fontId="4" fillId="2" borderId="0" xfId="7" applyNumberFormat="1" applyFont="1" applyFill="1" applyAlignment="1">
      <alignment horizontal="center" vertical="center"/>
    </xf>
    <xf numFmtId="0" fontId="5" fillId="2" borderId="1" xfId="7" applyNumberFormat="1" applyFont="1" applyFill="1" applyBorder="1" applyAlignment="1">
      <alignment horizontal="center" vertical="center" wrapText="1"/>
    </xf>
    <xf numFmtId="0" fontId="5" fillId="2" borderId="0" xfId="7" applyNumberFormat="1" applyFont="1" applyFill="1" applyBorder="1" applyAlignment="1">
      <alignment horizontal="center" vertical="center" wrapText="1"/>
    </xf>
    <xf numFmtId="0" fontId="5" fillId="2" borderId="18" xfId="7" applyNumberFormat="1" applyFont="1" applyFill="1" applyBorder="1" applyAlignment="1">
      <alignment horizontal="center" vertical="center" wrapText="1"/>
    </xf>
    <xf numFmtId="0" fontId="5" fillId="2" borderId="20" xfId="7" applyNumberFormat="1" applyFont="1" applyFill="1" applyBorder="1" applyAlignment="1">
      <alignment horizontal="center" vertical="center" wrapText="1"/>
    </xf>
    <xf numFmtId="0" fontId="5" fillId="2" borderId="17" xfId="7" applyNumberFormat="1" applyFont="1" applyFill="1" applyBorder="1" applyAlignment="1">
      <alignment horizontal="center" vertical="center" wrapText="1"/>
    </xf>
    <xf numFmtId="0" fontId="5" fillId="2" borderId="5" xfId="7" applyNumberFormat="1" applyFont="1" applyFill="1" applyBorder="1" applyAlignment="1">
      <alignment horizontal="center" vertical="center" wrapText="1"/>
    </xf>
    <xf numFmtId="0" fontId="5" fillId="2" borderId="10" xfId="7" applyNumberFormat="1" applyFont="1" applyFill="1" applyBorder="1" applyAlignment="1">
      <alignment horizontal="center" vertical="center" wrapText="1"/>
    </xf>
    <xf numFmtId="0" fontId="5" fillId="2" borderId="14" xfId="7" applyNumberFormat="1" applyFont="1" applyFill="1" applyBorder="1" applyAlignment="1">
      <alignment horizontal="center" vertical="center" wrapText="1"/>
    </xf>
    <xf numFmtId="0" fontId="0" fillId="2" borderId="10" xfId="7" applyFont="1" applyFill="1" applyBorder="1" applyAlignment="1">
      <alignment vertical="center"/>
    </xf>
    <xf numFmtId="0" fontId="5" fillId="2" borderId="23" xfId="7" applyNumberFormat="1" applyFont="1" applyFill="1" applyBorder="1" applyAlignment="1">
      <alignment horizontal="center" vertical="center" wrapText="1"/>
    </xf>
    <xf numFmtId="0" fontId="5" fillId="2" borderId="13" xfId="7" applyNumberFormat="1" applyFont="1" applyFill="1" applyBorder="1" applyAlignment="1">
      <alignment horizontal="center" vertical="center" wrapText="1"/>
    </xf>
    <xf numFmtId="0" fontId="5" fillId="2" borderId="4" xfId="7" applyNumberFormat="1" applyFont="1" applyFill="1" applyBorder="1" applyAlignment="1">
      <alignment horizontal="center" vertical="center" wrapText="1"/>
    </xf>
    <xf numFmtId="0" fontId="5" fillId="2" borderId="15" xfId="7" applyNumberFormat="1" applyFont="1" applyFill="1" applyBorder="1" applyAlignment="1">
      <alignment horizontal="center" vertical="center" wrapText="1"/>
    </xf>
    <xf numFmtId="0" fontId="5" fillId="2" borderId="16" xfId="7" applyNumberFormat="1" applyFont="1" applyFill="1" applyBorder="1" applyAlignment="1">
      <alignment horizontal="center" vertical="center" wrapText="1"/>
    </xf>
    <xf numFmtId="0" fontId="5" fillId="2" borderId="8" xfId="7" applyNumberFormat="1" applyFont="1" applyFill="1" applyBorder="1" applyAlignment="1">
      <alignment horizontal="center" vertical="center" wrapText="1"/>
    </xf>
    <xf numFmtId="0" fontId="5" fillId="2" borderId="9" xfId="7" applyNumberFormat="1" applyFont="1" applyFill="1" applyBorder="1" applyAlignment="1">
      <alignment horizontal="center" vertical="center" wrapText="1"/>
    </xf>
    <xf numFmtId="0" fontId="5" fillId="0" borderId="3" xfId="7" applyNumberFormat="1" applyFont="1" applyFill="1" applyBorder="1" applyAlignment="1">
      <alignment horizontal="center" vertical="center" wrapText="1"/>
    </xf>
    <xf numFmtId="0" fontId="5" fillId="0" borderId="4" xfId="7" applyFont="1" applyFill="1" applyBorder="1" applyAlignment="1">
      <alignment horizontal="center" vertical="center"/>
    </xf>
    <xf numFmtId="0" fontId="5" fillId="0" borderId="15" xfId="7" applyFont="1" applyFill="1" applyBorder="1" applyAlignment="1">
      <alignment horizontal="center" vertical="center"/>
    </xf>
    <xf numFmtId="0" fontId="4" fillId="0" borderId="0" xfId="8" applyFont="1" applyFill="1" applyAlignment="1">
      <alignment horizontal="center" vertical="center"/>
    </xf>
    <xf numFmtId="0" fontId="5" fillId="0" borderId="1" xfId="7" applyNumberFormat="1" applyFont="1" applyFill="1" applyBorder="1" applyAlignment="1">
      <alignment horizontal="center" vertical="center" wrapText="1"/>
    </xf>
    <xf numFmtId="0" fontId="5" fillId="0" borderId="0" xfId="7" applyNumberFormat="1" applyFont="1" applyFill="1" applyBorder="1" applyAlignment="1">
      <alignment horizontal="center" vertical="center" wrapText="1"/>
    </xf>
    <xf numFmtId="0" fontId="5" fillId="0" borderId="18" xfId="7" applyNumberFormat="1" applyFont="1" applyFill="1" applyBorder="1" applyAlignment="1">
      <alignment horizontal="center" vertical="center" wrapText="1"/>
    </xf>
    <xf numFmtId="0" fontId="5" fillId="0" borderId="11" xfId="7" applyNumberFormat="1" applyFont="1" applyFill="1" applyBorder="1" applyAlignment="1">
      <alignment horizontal="center" vertical="center" wrapText="1"/>
    </xf>
    <xf numFmtId="0" fontId="5" fillId="0" borderId="12" xfId="7" applyNumberFormat="1" applyFont="1" applyFill="1" applyBorder="1" applyAlignment="1">
      <alignment horizontal="center" vertical="center" wrapText="1"/>
    </xf>
    <xf numFmtId="0" fontId="5" fillId="0" borderId="13" xfId="7" applyNumberFormat="1" applyFont="1" applyFill="1" applyBorder="1" applyAlignment="1">
      <alignment horizontal="center" vertical="center" wrapText="1"/>
    </xf>
    <xf numFmtId="0" fontId="5" fillId="0" borderId="5" xfId="7" applyNumberFormat="1" applyFont="1" applyFill="1" applyBorder="1" applyAlignment="1">
      <alignment horizontal="center" vertical="center" wrapText="1"/>
    </xf>
    <xf numFmtId="0" fontId="5" fillId="0" borderId="10" xfId="7" applyNumberFormat="1" applyFont="1" applyFill="1" applyBorder="1" applyAlignment="1">
      <alignment horizontal="center" vertical="center" wrapText="1"/>
    </xf>
    <xf numFmtId="0" fontId="5" fillId="0" borderId="14" xfId="7" applyNumberFormat="1" applyFont="1" applyFill="1" applyBorder="1" applyAlignment="1">
      <alignment horizontal="center" vertical="center" wrapText="1"/>
    </xf>
    <xf numFmtId="0" fontId="5" fillId="0" borderId="24" xfId="7" applyNumberFormat="1" applyFont="1" applyFill="1" applyBorder="1" applyAlignment="1">
      <alignment horizontal="center" vertical="center" wrapText="1"/>
    </xf>
    <xf numFmtId="0" fontId="5" fillId="0" borderId="8" xfId="7" applyNumberFormat="1" applyFont="1" applyFill="1" applyBorder="1" applyAlignment="1">
      <alignment horizontal="center" vertical="center" wrapText="1"/>
    </xf>
    <xf numFmtId="0" fontId="5" fillId="0" borderId="9" xfId="7" applyNumberFormat="1" applyFont="1" applyFill="1" applyBorder="1" applyAlignment="1">
      <alignment horizontal="center" vertical="center" wrapText="1"/>
    </xf>
    <xf numFmtId="0" fontId="5" fillId="0" borderId="23" xfId="7" applyNumberFormat="1" applyFont="1" applyFill="1" applyBorder="1" applyAlignment="1">
      <alignment horizontal="center" vertical="center" wrapText="1"/>
    </xf>
    <xf numFmtId="0" fontId="4" fillId="2" borderId="0" xfId="8" applyFont="1" applyFill="1" applyAlignment="1">
      <alignment horizontal="center" vertical="center"/>
    </xf>
    <xf numFmtId="0" fontId="3" fillId="2" borderId="0" xfId="7" applyFont="1" applyFill="1" applyBorder="1" applyAlignment="1">
      <alignment horizontal="right" vertical="center"/>
    </xf>
    <xf numFmtId="0" fontId="5" fillId="2" borderId="11" xfId="7" applyNumberFormat="1" applyFont="1" applyFill="1" applyBorder="1" applyAlignment="1">
      <alignment horizontal="center" vertical="center" wrapText="1"/>
    </xf>
    <xf numFmtId="0" fontId="5" fillId="2" borderId="12" xfId="7" applyNumberFormat="1" applyFont="1" applyFill="1" applyBorder="1" applyAlignment="1">
      <alignment horizontal="center" vertical="center" wrapText="1"/>
    </xf>
    <xf numFmtId="0" fontId="4" fillId="0" borderId="0" xfId="7" applyNumberFormat="1" applyFont="1" applyFill="1" applyAlignment="1">
      <alignment horizontal="center" vertical="center"/>
    </xf>
    <xf numFmtId="0" fontId="3" fillId="0" borderId="0" xfId="7" applyFont="1" applyFill="1" applyBorder="1" applyAlignment="1">
      <alignment horizontal="right" vertical="center"/>
    </xf>
    <xf numFmtId="0" fontId="0" fillId="0" borderId="10" xfId="7" applyFont="1" applyFill="1" applyBorder="1" applyAlignment="1">
      <alignment vertical="center"/>
    </xf>
    <xf numFmtId="49" fontId="4" fillId="2" borderId="0" xfId="4" applyNumberFormat="1" applyFont="1" applyFill="1" applyBorder="1" applyAlignment="1">
      <alignment horizontal="center" vertical="center"/>
    </xf>
    <xf numFmtId="0" fontId="5" fillId="2" borderId="14" xfId="4" applyFont="1" applyFill="1" applyBorder="1" applyAlignment="1">
      <alignment horizontal="center" vertical="center"/>
    </xf>
    <xf numFmtId="0" fontId="5" fillId="2" borderId="24"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24"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5" xfId="4" applyFont="1" applyFill="1" applyBorder="1" applyAlignment="1">
      <alignment horizontal="center" vertical="center"/>
    </xf>
    <xf numFmtId="0" fontId="5" fillId="2" borderId="2" xfId="4" applyFont="1" applyFill="1" applyBorder="1" applyAlignment="1">
      <alignment horizontal="distributed" vertical="center"/>
    </xf>
    <xf numFmtId="0" fontId="5" fillId="2" borderId="0" xfId="4" applyFont="1" applyFill="1" applyBorder="1" applyAlignment="1">
      <alignment horizontal="center" vertical="center"/>
    </xf>
    <xf numFmtId="0" fontId="5" fillId="2" borderId="0" xfId="4" applyFont="1" applyFill="1" applyBorder="1" applyAlignment="1">
      <alignment horizontal="distributed" vertical="center"/>
    </xf>
    <xf numFmtId="49" fontId="5" fillId="2" borderId="0" xfId="4" applyNumberFormat="1" applyFont="1" applyFill="1" applyBorder="1" applyAlignment="1">
      <alignment horizontal="center" vertical="center"/>
    </xf>
    <xf numFmtId="49" fontId="5" fillId="0" borderId="0" xfId="4" applyNumberFormat="1" applyFont="1" applyFill="1" applyBorder="1" applyAlignment="1">
      <alignment horizontal="center" vertical="center"/>
    </xf>
    <xf numFmtId="0" fontId="5" fillId="0" borderId="0" xfId="4" applyFont="1" applyFill="1" applyBorder="1" applyAlignment="1">
      <alignment horizontal="distributed" vertical="center"/>
    </xf>
    <xf numFmtId="0" fontId="5" fillId="0" borderId="6" xfId="4" applyFont="1" applyFill="1" applyBorder="1" applyAlignment="1">
      <alignment horizontal="distributed" vertical="center"/>
    </xf>
    <xf numFmtId="0" fontId="5" fillId="2" borderId="1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0" xfId="0" applyFont="1" applyFill="1" applyBorder="1" applyAlignment="1">
      <alignment horizontal="right" vertical="center"/>
    </xf>
    <xf numFmtId="0"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0" xfId="5" applyNumberFormat="1" applyFont="1" applyFill="1" applyBorder="1" applyAlignment="1">
      <alignment horizontal="right" vertical="center"/>
    </xf>
    <xf numFmtId="0" fontId="4" fillId="2" borderId="0" xfId="5" applyNumberFormat="1" applyFont="1" applyFill="1" applyBorder="1" applyAlignment="1">
      <alignment horizontal="left" vertical="center"/>
    </xf>
    <xf numFmtId="0" fontId="5" fillId="2" borderId="14" xfId="5" applyNumberFormat="1" applyFont="1" applyFill="1" applyBorder="1" applyAlignment="1">
      <alignment horizontal="center" vertical="center" wrapText="1"/>
    </xf>
    <xf numFmtId="0" fontId="5" fillId="2" borderId="19" xfId="5" applyNumberFormat="1" applyFont="1" applyFill="1" applyBorder="1" applyAlignment="1">
      <alignment horizontal="center" vertical="center" wrapText="1"/>
    </xf>
    <xf numFmtId="0" fontId="5" fillId="2" borderId="16" xfId="5" applyNumberFormat="1" applyFont="1" applyFill="1" applyBorder="1" applyAlignment="1">
      <alignment horizontal="center" vertical="center" wrapText="1"/>
    </xf>
    <xf numFmtId="0" fontId="5" fillId="2" borderId="20" xfId="5" applyNumberFormat="1" applyFont="1" applyFill="1" applyBorder="1" applyAlignment="1">
      <alignment horizontal="center" vertical="center" wrapText="1"/>
    </xf>
    <xf numFmtId="0" fontId="5" fillId="2" borderId="1" xfId="5" applyNumberFormat="1" applyFont="1" applyFill="1" applyBorder="1" applyAlignment="1">
      <alignment horizontal="center" vertical="center" wrapText="1"/>
    </xf>
    <xf numFmtId="0" fontId="5" fillId="2" borderId="17" xfId="5" applyNumberFormat="1" applyFont="1" applyFill="1" applyBorder="1" applyAlignment="1">
      <alignment horizontal="center" vertical="center" wrapText="1"/>
    </xf>
    <xf numFmtId="0" fontId="5" fillId="2" borderId="21" xfId="5" applyNumberFormat="1" applyFont="1" applyFill="1" applyBorder="1" applyAlignment="1">
      <alignment horizontal="center" vertical="center" wrapText="1"/>
    </xf>
    <xf numFmtId="0" fontId="5" fillId="2" borderId="0" xfId="5" applyNumberFormat="1" applyFont="1" applyFill="1" applyBorder="1" applyAlignment="1">
      <alignment horizontal="center" vertical="center" wrapText="1"/>
    </xf>
    <xf numFmtId="0" fontId="5" fillId="2" borderId="6" xfId="5" applyNumberFormat="1" applyFont="1" applyFill="1" applyBorder="1" applyAlignment="1">
      <alignment horizontal="center" vertical="center" wrapText="1"/>
    </xf>
    <xf numFmtId="0" fontId="14" fillId="2" borderId="9" xfId="5" applyFill="1" applyBorder="1" applyAlignment="1">
      <alignment horizontal="center" vertical="center" wrapText="1"/>
    </xf>
    <xf numFmtId="0" fontId="14" fillId="2" borderId="18" xfId="5" applyFill="1" applyBorder="1" applyAlignment="1">
      <alignment horizontal="center" vertical="center" wrapText="1"/>
    </xf>
    <xf numFmtId="0" fontId="14" fillId="2" borderId="19" xfId="5" applyFill="1" applyBorder="1" applyAlignment="1">
      <alignment horizontal="center" vertical="center" wrapText="1"/>
    </xf>
    <xf numFmtId="0" fontId="14" fillId="2" borderId="1" xfId="5" applyFill="1" applyBorder="1" applyAlignment="1">
      <alignment horizontal="center" vertical="center" wrapText="1"/>
    </xf>
    <xf numFmtId="0" fontId="14" fillId="2" borderId="17" xfId="5" applyFill="1" applyBorder="1" applyAlignment="1">
      <alignment horizontal="center" vertical="center" wrapText="1"/>
    </xf>
    <xf numFmtId="0" fontId="14" fillId="2" borderId="0" xfId="5" applyFill="1" applyBorder="1" applyAlignment="1">
      <alignment horizontal="center" vertical="center" wrapText="1"/>
    </xf>
    <xf numFmtId="0" fontId="14" fillId="2" borderId="6" xfId="5" applyFill="1" applyBorder="1" applyAlignment="1">
      <alignment horizontal="center" vertical="center" wrapText="1"/>
    </xf>
    <xf numFmtId="0" fontId="5" fillId="2" borderId="10" xfId="5" applyNumberFormat="1" applyFont="1" applyFill="1" applyBorder="1" applyAlignment="1">
      <alignment horizontal="center" vertical="center" wrapText="1"/>
    </xf>
    <xf numFmtId="0" fontId="5" fillId="2" borderId="24" xfId="5" applyNumberFormat="1" applyFont="1" applyFill="1" applyBorder="1" applyAlignment="1">
      <alignment horizontal="center" vertical="center" wrapText="1"/>
    </xf>
    <xf numFmtId="0" fontId="5" fillId="2" borderId="13" xfId="5" applyNumberFormat="1" applyFont="1" applyFill="1" applyBorder="1" applyAlignment="1">
      <alignment horizontal="center" vertical="center" wrapText="1"/>
    </xf>
    <xf numFmtId="0" fontId="5" fillId="2" borderId="3" xfId="5" applyNumberFormat="1" applyFont="1" applyFill="1" applyBorder="1" applyAlignment="1">
      <alignment horizontal="center" vertical="center" wrapText="1"/>
    </xf>
    <xf numFmtId="0" fontId="5" fillId="2" borderId="5" xfId="5" applyNumberFormat="1" applyFont="1" applyFill="1" applyBorder="1" applyAlignment="1">
      <alignment horizontal="center" vertical="center" wrapText="1"/>
    </xf>
    <xf numFmtId="0" fontId="5" fillId="2" borderId="9" xfId="5" applyNumberFormat="1" applyFont="1" applyFill="1" applyBorder="1" applyAlignment="1">
      <alignment horizontal="center" vertical="center" wrapText="1"/>
    </xf>
    <xf numFmtId="0" fontId="5" fillId="2" borderId="4" xfId="5" applyNumberFormat="1" applyFont="1" applyFill="1" applyBorder="1" applyAlignment="1">
      <alignment horizontal="center" vertical="center" wrapText="1"/>
    </xf>
    <xf numFmtId="0" fontId="5" fillId="2" borderId="15" xfId="5" applyNumberFormat="1" applyFont="1" applyFill="1" applyBorder="1" applyAlignment="1">
      <alignment horizontal="center" vertical="center" wrapText="1"/>
    </xf>
    <xf numFmtId="183" fontId="5" fillId="2" borderId="25" xfId="2" applyNumberFormat="1" applyFont="1" applyFill="1" applyBorder="1" applyAlignment="1">
      <alignment horizontal="center" vertical="center" wrapText="1"/>
    </xf>
    <xf numFmtId="183" fontId="5" fillId="2" borderId="0" xfId="2" applyNumberFormat="1" applyFont="1" applyFill="1" applyBorder="1" applyAlignment="1">
      <alignment horizontal="center" vertical="center" wrapText="1"/>
    </xf>
  </cellXfs>
  <cellStyles count="15">
    <cellStyle name="Normal" xfId="7"/>
    <cellStyle name="桁区切り 2" xfId="2"/>
    <cellStyle name="桁区切り 3" xfId="11"/>
    <cellStyle name="桁区切り 4" xfId="14"/>
    <cellStyle name="大都市比較統計年表" xfId="12"/>
    <cellStyle name="通貨 2" xfId="9"/>
    <cellStyle name="標準" xfId="0" builtinId="0"/>
    <cellStyle name="標準 2" xfId="1"/>
    <cellStyle name="標準 2 2" xfId="6"/>
    <cellStyle name="標準 3" xfId="3"/>
    <cellStyle name="標準 4" xfId="5"/>
    <cellStyle name="標準 4 2" xfId="10"/>
    <cellStyle name="標準 5" xfId="13"/>
    <cellStyle name="標準_Sheet1" xfId="4"/>
    <cellStyle name="標準_Shee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2" name="Text Box 1"/>
        <xdr:cNvSpPr txBox="1">
          <a:spLocks noChangeArrowheads="1"/>
        </xdr:cNvSpPr>
      </xdr:nvSpPr>
      <xdr:spPr bwMode="auto">
        <a:xfrm>
          <a:off x="1274445" y="4655820"/>
          <a:ext cx="36195"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32</xdr:row>
      <xdr:rowOff>0</xdr:rowOff>
    </xdr:from>
    <xdr:ext cx="69397" cy="209551"/>
    <xdr:sp macro="" textlink="">
      <xdr:nvSpPr>
        <xdr:cNvPr id="2" name="Text Box 1"/>
        <xdr:cNvSpPr txBox="1">
          <a:spLocks noChangeArrowheads="1"/>
        </xdr:cNvSpPr>
      </xdr:nvSpPr>
      <xdr:spPr bwMode="auto">
        <a:xfrm>
          <a:off x="1190625" y="474726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2</xdr:col>
      <xdr:colOff>691691</xdr:colOff>
      <xdr:row>29</xdr:row>
      <xdr:rowOff>38101</xdr:rowOff>
    </xdr:to>
    <xdr:sp macro="" textlink="">
      <xdr:nvSpPr>
        <xdr:cNvPr id="2" name="Text Box 1"/>
        <xdr:cNvSpPr txBox="1">
          <a:spLocks noChangeArrowheads="1"/>
        </xdr:cNvSpPr>
      </xdr:nvSpPr>
      <xdr:spPr bwMode="auto">
        <a:xfrm>
          <a:off x="1304925" y="4770120"/>
          <a:ext cx="34466"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zoomScaleNormal="100" zoomScaleSheetLayoutView="100" workbookViewId="0">
      <pane xSplit="2" ySplit="5" topLeftCell="C6" activePane="bottomRight" state="frozen"/>
      <selection sqref="A1:L1"/>
      <selection pane="topRight" sqref="A1:L1"/>
      <selection pane="bottomLeft" sqref="A1:L1"/>
      <selection pane="bottomRight" sqref="A1:K1"/>
    </sheetView>
  </sheetViews>
  <sheetFormatPr defaultColWidth="9" defaultRowHeight="13.9" customHeight="1"/>
  <cols>
    <col min="1" max="1" width="2.5" style="19" customWidth="1"/>
    <col min="2" max="2" width="7" style="19" customWidth="1"/>
    <col min="3" max="4" width="9.125" style="19" customWidth="1"/>
    <col min="5" max="11" width="9.5" style="19" customWidth="1"/>
    <col min="12" max="12" width="0.5" style="19" customWidth="1"/>
    <col min="13" max="20" width="10.5" style="19" customWidth="1"/>
    <col min="21" max="21" width="11.125" style="19" customWidth="1"/>
    <col min="22" max="16384" width="9" style="19"/>
  </cols>
  <sheetData>
    <row r="1" spans="1:22" s="2" customFormat="1" ht="19.899999999999999" customHeight="1">
      <c r="A1" s="225" t="s">
        <v>36</v>
      </c>
      <c r="B1" s="225"/>
      <c r="C1" s="225"/>
      <c r="D1" s="225"/>
      <c r="E1" s="225"/>
      <c r="F1" s="225"/>
      <c r="G1" s="225"/>
      <c r="H1" s="225"/>
      <c r="I1" s="225"/>
      <c r="J1" s="225"/>
      <c r="K1" s="225"/>
      <c r="L1" s="28"/>
      <c r="M1" s="226" t="s">
        <v>12</v>
      </c>
      <c r="N1" s="226"/>
      <c r="O1" s="226"/>
      <c r="P1" s="226"/>
      <c r="Q1" s="226"/>
      <c r="R1" s="226"/>
      <c r="S1" s="226"/>
      <c r="T1" s="226"/>
      <c r="U1" s="226"/>
    </row>
    <row r="2" spans="1:22" s="3" customFormat="1" ht="13.9" customHeight="1" thickBot="1">
      <c r="B2" s="4"/>
      <c r="C2" s="5"/>
      <c r="D2" s="6"/>
      <c r="E2" s="5"/>
      <c r="F2" s="5"/>
      <c r="G2" s="5"/>
      <c r="H2" s="5"/>
      <c r="I2" s="5"/>
      <c r="J2" s="5"/>
      <c r="K2" s="5"/>
      <c r="L2" s="5"/>
      <c r="M2" s="5"/>
      <c r="N2" s="5"/>
      <c r="O2" s="5"/>
      <c r="P2" s="5"/>
      <c r="Q2" s="5"/>
      <c r="R2" s="6"/>
      <c r="U2" s="6" t="s">
        <v>9</v>
      </c>
    </row>
    <row r="3" spans="1:22" s="9" customFormat="1" ht="13.9" customHeight="1">
      <c r="A3" s="227" t="s">
        <v>5</v>
      </c>
      <c r="B3" s="228"/>
      <c r="C3" s="233" t="s">
        <v>32</v>
      </c>
      <c r="D3" s="236" t="s">
        <v>6</v>
      </c>
      <c r="E3" s="239" t="s">
        <v>13</v>
      </c>
      <c r="F3" s="240"/>
      <c r="G3" s="240"/>
      <c r="H3" s="240"/>
      <c r="I3" s="240"/>
      <c r="J3" s="241"/>
      <c r="K3" s="7" t="s">
        <v>33</v>
      </c>
      <c r="L3" s="8"/>
      <c r="M3" s="242" t="s">
        <v>34</v>
      </c>
      <c r="N3" s="243"/>
      <c r="O3" s="239" t="s">
        <v>35</v>
      </c>
      <c r="P3" s="240"/>
      <c r="Q3" s="240"/>
      <c r="R3" s="240"/>
      <c r="S3" s="240"/>
      <c r="T3" s="241"/>
      <c r="U3" s="244" t="s">
        <v>10</v>
      </c>
    </row>
    <row r="4" spans="1:22" s="9" customFormat="1" ht="13.9" customHeight="1">
      <c r="A4" s="229"/>
      <c r="B4" s="230"/>
      <c r="C4" s="234"/>
      <c r="D4" s="237"/>
      <c r="E4" s="247" t="s">
        <v>14</v>
      </c>
      <c r="F4" s="248"/>
      <c r="G4" s="249"/>
      <c r="H4" s="247" t="s">
        <v>17</v>
      </c>
      <c r="I4" s="248"/>
      <c r="J4" s="249"/>
      <c r="K4" s="257" t="s">
        <v>2</v>
      </c>
      <c r="L4" s="10"/>
      <c r="M4" s="258" t="s">
        <v>3</v>
      </c>
      <c r="N4" s="257" t="s">
        <v>4</v>
      </c>
      <c r="O4" s="257" t="s">
        <v>2</v>
      </c>
      <c r="P4" s="254" t="s">
        <v>15</v>
      </c>
      <c r="Q4" s="254"/>
      <c r="R4" s="254" t="s">
        <v>16</v>
      </c>
      <c r="S4" s="254"/>
      <c r="T4" s="254"/>
      <c r="U4" s="245"/>
    </row>
    <row r="5" spans="1:22" s="9" customFormat="1" ht="13.9" customHeight="1">
      <c r="A5" s="231"/>
      <c r="B5" s="232"/>
      <c r="C5" s="235"/>
      <c r="D5" s="238"/>
      <c r="E5" s="26" t="s">
        <v>2</v>
      </c>
      <c r="F5" s="26" t="s">
        <v>3</v>
      </c>
      <c r="G5" s="26" t="s">
        <v>4</v>
      </c>
      <c r="H5" s="26" t="s">
        <v>2</v>
      </c>
      <c r="I5" s="26" t="s">
        <v>3</v>
      </c>
      <c r="J5" s="26" t="s">
        <v>4</v>
      </c>
      <c r="K5" s="235"/>
      <c r="L5" s="29"/>
      <c r="M5" s="232"/>
      <c r="N5" s="235"/>
      <c r="O5" s="235"/>
      <c r="P5" s="26" t="s">
        <v>3</v>
      </c>
      <c r="Q5" s="26" t="s">
        <v>4</v>
      </c>
      <c r="R5" s="11" t="s">
        <v>7</v>
      </c>
      <c r="S5" s="11" t="s">
        <v>1</v>
      </c>
      <c r="T5" s="12" t="s">
        <v>0</v>
      </c>
      <c r="U5" s="246"/>
    </row>
    <row r="6" spans="1:22" s="1" customFormat="1" ht="13.15" customHeight="1">
      <c r="A6" s="255" t="s">
        <v>39</v>
      </c>
      <c r="B6" s="256"/>
      <c r="C6" s="13">
        <v>105</v>
      </c>
      <c r="D6" s="13">
        <v>775</v>
      </c>
      <c r="E6" s="13">
        <v>1255</v>
      </c>
      <c r="F6" s="13">
        <v>103</v>
      </c>
      <c r="G6" s="13">
        <v>1152</v>
      </c>
      <c r="H6" s="13">
        <v>260</v>
      </c>
      <c r="I6" s="13">
        <v>33</v>
      </c>
      <c r="J6" s="13">
        <v>227</v>
      </c>
      <c r="K6" s="13">
        <v>205</v>
      </c>
      <c r="L6" s="13"/>
      <c r="M6" s="13">
        <v>130</v>
      </c>
      <c r="N6" s="13">
        <v>75</v>
      </c>
      <c r="O6" s="13">
        <v>19657</v>
      </c>
      <c r="P6" s="13">
        <v>10043</v>
      </c>
      <c r="Q6" s="13">
        <v>9614</v>
      </c>
      <c r="R6" s="13">
        <v>5919</v>
      </c>
      <c r="S6" s="13">
        <v>6633</v>
      </c>
      <c r="T6" s="13">
        <v>7105</v>
      </c>
      <c r="U6" s="13">
        <v>7394</v>
      </c>
    </row>
    <row r="7" spans="1:22" s="1" customFormat="1" ht="13.15" customHeight="1">
      <c r="A7" s="255" t="s">
        <v>37</v>
      </c>
      <c r="B7" s="256"/>
      <c r="C7" s="13">
        <v>104</v>
      </c>
      <c r="D7" s="13">
        <v>755</v>
      </c>
      <c r="E7" s="13">
        <v>1264</v>
      </c>
      <c r="F7" s="13">
        <v>106</v>
      </c>
      <c r="G7" s="13">
        <v>1158</v>
      </c>
      <c r="H7" s="13">
        <v>259</v>
      </c>
      <c r="I7" s="13">
        <v>31</v>
      </c>
      <c r="J7" s="13">
        <v>228</v>
      </c>
      <c r="K7" s="13">
        <v>210</v>
      </c>
      <c r="L7" s="13"/>
      <c r="M7" s="13">
        <v>129</v>
      </c>
      <c r="N7" s="13">
        <v>81</v>
      </c>
      <c r="O7" s="13">
        <v>18936</v>
      </c>
      <c r="P7" s="13">
        <v>9590</v>
      </c>
      <c r="Q7" s="13">
        <v>9346</v>
      </c>
      <c r="R7" s="13">
        <v>5868</v>
      </c>
      <c r="S7" s="13">
        <v>6400</v>
      </c>
      <c r="T7" s="13">
        <v>6668</v>
      </c>
      <c r="U7" s="13">
        <v>7111</v>
      </c>
    </row>
    <row r="8" spans="1:22" s="1" customFormat="1" ht="13.15" customHeight="1">
      <c r="A8" s="255" t="s">
        <v>38</v>
      </c>
      <c r="B8" s="256"/>
      <c r="C8" s="13">
        <v>103</v>
      </c>
      <c r="D8" s="13">
        <v>735</v>
      </c>
      <c r="E8" s="13">
        <v>1232</v>
      </c>
      <c r="F8" s="13">
        <v>102</v>
      </c>
      <c r="G8" s="13">
        <v>1130</v>
      </c>
      <c r="H8" s="13">
        <v>267</v>
      </c>
      <c r="I8" s="13">
        <v>38</v>
      </c>
      <c r="J8" s="13">
        <v>229</v>
      </c>
      <c r="K8" s="13">
        <v>217</v>
      </c>
      <c r="L8" s="13"/>
      <c r="M8" s="13">
        <v>126</v>
      </c>
      <c r="N8" s="13">
        <v>91</v>
      </c>
      <c r="O8" s="30">
        <v>18281</v>
      </c>
      <c r="P8" s="30">
        <v>9250</v>
      </c>
      <c r="Q8" s="30">
        <v>9031</v>
      </c>
      <c r="R8" s="30">
        <v>5541</v>
      </c>
      <c r="S8" s="30">
        <v>6284</v>
      </c>
      <c r="T8" s="30">
        <v>6456</v>
      </c>
      <c r="U8" s="30">
        <v>6704</v>
      </c>
    </row>
    <row r="9" spans="1:22" s="1" customFormat="1" ht="13.15" customHeight="1">
      <c r="A9" s="255" t="s">
        <v>40</v>
      </c>
      <c r="B9" s="256"/>
      <c r="C9" s="24">
        <v>103</v>
      </c>
      <c r="D9" s="13">
        <v>723</v>
      </c>
      <c r="E9" s="13">
        <v>1246</v>
      </c>
      <c r="F9" s="13">
        <v>106</v>
      </c>
      <c r="G9" s="13">
        <v>1140</v>
      </c>
      <c r="H9" s="13">
        <v>261</v>
      </c>
      <c r="I9" s="13">
        <v>31</v>
      </c>
      <c r="J9" s="13">
        <v>230</v>
      </c>
      <c r="K9" s="13">
        <v>218</v>
      </c>
      <c r="L9" s="13"/>
      <c r="M9" s="13">
        <v>129</v>
      </c>
      <c r="N9" s="13">
        <v>89</v>
      </c>
      <c r="O9" s="30">
        <v>18149</v>
      </c>
      <c r="P9" s="30">
        <v>9206</v>
      </c>
      <c r="Q9" s="30">
        <v>8943</v>
      </c>
      <c r="R9" s="30">
        <v>5827</v>
      </c>
      <c r="S9" s="30">
        <v>5929</v>
      </c>
      <c r="T9" s="30">
        <v>6393</v>
      </c>
      <c r="U9" s="30">
        <v>6521</v>
      </c>
    </row>
    <row r="10" spans="1:22" s="1" customFormat="1" ht="13.15" customHeight="1">
      <c r="A10" s="255" t="s">
        <v>41</v>
      </c>
      <c r="B10" s="256"/>
      <c r="C10" s="24">
        <f>SUM(C16:C25)</f>
        <v>103</v>
      </c>
      <c r="D10" s="24">
        <f t="shared" ref="D10:I10" si="0">SUM(D16:D25)</f>
        <v>708</v>
      </c>
      <c r="E10" s="24">
        <f t="shared" si="0"/>
        <v>1228</v>
      </c>
      <c r="F10" s="24">
        <f t="shared" si="0"/>
        <v>103</v>
      </c>
      <c r="G10" s="24">
        <f t="shared" si="0"/>
        <v>1125</v>
      </c>
      <c r="H10" s="24">
        <f t="shared" si="0"/>
        <v>306</v>
      </c>
      <c r="I10" s="24">
        <f t="shared" si="0"/>
        <v>33</v>
      </c>
      <c r="J10" s="24">
        <f>SUM(J16:J25)</f>
        <v>273</v>
      </c>
      <c r="K10" s="24">
        <f>SUM(K16:K25)</f>
        <v>224</v>
      </c>
      <c r="L10" s="24"/>
      <c r="M10" s="24">
        <f>SUM(M16:M25)</f>
        <v>126</v>
      </c>
      <c r="N10" s="24">
        <f t="shared" ref="N10:U10" si="1">SUM(N16:N25)</f>
        <v>98</v>
      </c>
      <c r="O10" s="31">
        <f t="shared" si="1"/>
        <v>17684</v>
      </c>
      <c r="P10" s="31">
        <f t="shared" si="1"/>
        <v>9065</v>
      </c>
      <c r="Q10" s="31">
        <f t="shared" si="1"/>
        <v>8619</v>
      </c>
      <c r="R10" s="31">
        <f t="shared" si="1"/>
        <v>5474</v>
      </c>
      <c r="S10" s="31">
        <f t="shared" si="1"/>
        <v>6170</v>
      </c>
      <c r="T10" s="31">
        <f t="shared" si="1"/>
        <v>6040</v>
      </c>
      <c r="U10" s="31">
        <f t="shared" si="1"/>
        <v>6413</v>
      </c>
    </row>
    <row r="11" spans="1:22" s="1" customFormat="1" ht="13.15" customHeight="1">
      <c r="A11" s="250" t="s">
        <v>28</v>
      </c>
      <c r="B11" s="251"/>
      <c r="C11" s="13"/>
      <c r="D11" s="13"/>
      <c r="E11" s="24"/>
      <c r="F11" s="13"/>
      <c r="G11" s="13"/>
      <c r="H11" s="24"/>
      <c r="I11" s="13"/>
      <c r="J11" s="13"/>
      <c r="K11" s="13"/>
      <c r="L11" s="13"/>
      <c r="M11" s="24"/>
      <c r="N11" s="24"/>
      <c r="O11" s="30"/>
      <c r="P11" s="30"/>
      <c r="Q11" s="30"/>
      <c r="R11" s="30"/>
      <c r="S11" s="30"/>
      <c r="T11" s="30"/>
      <c r="U11" s="30"/>
    </row>
    <row r="12" spans="1:22" s="1" customFormat="1" ht="13.15" customHeight="1">
      <c r="A12" s="27"/>
      <c r="B12" s="14" t="s">
        <v>30</v>
      </c>
      <c r="C12" s="22">
        <v>1</v>
      </c>
      <c r="D12" s="13">
        <v>3</v>
      </c>
      <c r="E12" s="24">
        <f t="shared" ref="E12:E24" si="2">F12+G12</f>
        <v>5</v>
      </c>
      <c r="F12" s="13">
        <v>1</v>
      </c>
      <c r="G12" s="13">
        <v>4</v>
      </c>
      <c r="H12" s="24">
        <f t="shared" ref="H12:H23" si="3">I12+J12</f>
        <v>5</v>
      </c>
      <c r="I12" s="13">
        <v>1</v>
      </c>
      <c r="J12" s="13">
        <v>4</v>
      </c>
      <c r="K12" s="25" t="s">
        <v>43</v>
      </c>
      <c r="L12" s="25" t="s">
        <v>43</v>
      </c>
      <c r="M12" s="25" t="s">
        <v>43</v>
      </c>
      <c r="N12" s="25" t="s">
        <v>43</v>
      </c>
      <c r="O12" s="30">
        <f>P12+Q12</f>
        <v>79</v>
      </c>
      <c r="P12" s="30">
        <v>38</v>
      </c>
      <c r="Q12" s="30">
        <v>41</v>
      </c>
      <c r="R12" s="30">
        <v>20</v>
      </c>
      <c r="S12" s="30">
        <v>29</v>
      </c>
      <c r="T12" s="30">
        <v>30</v>
      </c>
      <c r="U12" s="30">
        <v>29</v>
      </c>
      <c r="V12" s="21"/>
    </row>
    <row r="13" spans="1:22" s="1" customFormat="1" ht="13.15" customHeight="1">
      <c r="A13" s="27"/>
      <c r="B13" s="14" t="s">
        <v>11</v>
      </c>
      <c r="C13" s="25" t="s">
        <v>42</v>
      </c>
      <c r="D13" s="25" t="s">
        <v>42</v>
      </c>
      <c r="E13" s="25" t="s">
        <v>43</v>
      </c>
      <c r="F13" s="25" t="s">
        <v>43</v>
      </c>
      <c r="G13" s="25" t="s">
        <v>43</v>
      </c>
      <c r="H13" s="25" t="s">
        <v>43</v>
      </c>
      <c r="I13" s="25" t="s">
        <v>43</v>
      </c>
      <c r="J13" s="25" t="s">
        <v>43</v>
      </c>
      <c r="K13" s="25" t="s">
        <v>43</v>
      </c>
      <c r="L13" s="25" t="s">
        <v>43</v>
      </c>
      <c r="M13" s="25" t="s">
        <v>43</v>
      </c>
      <c r="N13" s="25" t="s">
        <v>43</v>
      </c>
      <c r="O13" s="32" t="s">
        <v>43</v>
      </c>
      <c r="P13" s="32" t="s">
        <v>43</v>
      </c>
      <c r="Q13" s="32" t="s">
        <v>43</v>
      </c>
      <c r="R13" s="32" t="s">
        <v>43</v>
      </c>
      <c r="S13" s="32" t="s">
        <v>43</v>
      </c>
      <c r="T13" s="32" t="s">
        <v>43</v>
      </c>
      <c r="U13" s="32" t="s">
        <v>43</v>
      </c>
    </row>
    <row r="14" spans="1:22" s="1" customFormat="1" ht="13.15" customHeight="1">
      <c r="A14" s="27"/>
      <c r="B14" s="14" t="s">
        <v>31</v>
      </c>
      <c r="C14" s="22">
        <f>C10-C12</f>
        <v>102</v>
      </c>
      <c r="D14" s="22">
        <f t="shared" ref="D14:J14" si="4">D10-D12</f>
        <v>705</v>
      </c>
      <c r="E14" s="22">
        <f t="shared" si="4"/>
        <v>1223</v>
      </c>
      <c r="F14" s="22">
        <f t="shared" si="4"/>
        <v>102</v>
      </c>
      <c r="G14" s="22">
        <f t="shared" si="4"/>
        <v>1121</v>
      </c>
      <c r="H14" s="22">
        <f t="shared" si="4"/>
        <v>301</v>
      </c>
      <c r="I14" s="22">
        <f t="shared" si="4"/>
        <v>32</v>
      </c>
      <c r="J14" s="22">
        <f t="shared" si="4"/>
        <v>269</v>
      </c>
      <c r="K14" s="13">
        <f>M14+N14</f>
        <v>224</v>
      </c>
      <c r="L14" s="13"/>
      <c r="M14" s="13">
        <f>SUM(M16:M25)</f>
        <v>126</v>
      </c>
      <c r="N14" s="13">
        <f>SUM(N16:N25)</f>
        <v>98</v>
      </c>
      <c r="O14" s="30">
        <f>O10-O12</f>
        <v>17605</v>
      </c>
      <c r="P14" s="30">
        <f t="shared" ref="P14:U14" si="5">P10-P12</f>
        <v>9027</v>
      </c>
      <c r="Q14" s="30">
        <f t="shared" si="5"/>
        <v>8578</v>
      </c>
      <c r="R14" s="30">
        <f t="shared" si="5"/>
        <v>5454</v>
      </c>
      <c r="S14" s="30">
        <f t="shared" si="5"/>
        <v>6141</v>
      </c>
      <c r="T14" s="30">
        <f t="shared" si="5"/>
        <v>6010</v>
      </c>
      <c r="U14" s="30">
        <f t="shared" si="5"/>
        <v>6384</v>
      </c>
    </row>
    <row r="15" spans="1:22" s="1" customFormat="1" ht="13.15" customHeight="1">
      <c r="A15" s="252" t="s">
        <v>29</v>
      </c>
      <c r="B15" s="253"/>
      <c r="C15" s="24"/>
      <c r="D15" s="13"/>
      <c r="E15" s="24"/>
      <c r="F15" s="13"/>
      <c r="G15" s="13"/>
      <c r="H15" s="24"/>
      <c r="I15" s="13"/>
      <c r="J15" s="13"/>
      <c r="K15" s="13"/>
      <c r="L15" s="13"/>
      <c r="M15" s="13"/>
      <c r="N15" s="13"/>
      <c r="O15" s="30"/>
      <c r="P15" s="30"/>
      <c r="Q15" s="30"/>
      <c r="R15" s="30"/>
      <c r="S15" s="30"/>
      <c r="T15" s="30"/>
      <c r="U15" s="30"/>
    </row>
    <row r="16" spans="1:22" s="1" customFormat="1" ht="13.15" customHeight="1">
      <c r="B16" s="14" t="s">
        <v>18</v>
      </c>
      <c r="C16" s="13">
        <v>7</v>
      </c>
      <c r="D16" s="13">
        <v>50</v>
      </c>
      <c r="E16" s="24">
        <f t="shared" si="2"/>
        <v>69</v>
      </c>
      <c r="F16" s="13">
        <v>3</v>
      </c>
      <c r="G16" s="13">
        <v>66</v>
      </c>
      <c r="H16" s="24">
        <f t="shared" si="3"/>
        <v>17</v>
      </c>
      <c r="I16" s="13">
        <v>2</v>
      </c>
      <c r="J16" s="13">
        <v>15</v>
      </c>
      <c r="K16" s="13">
        <f>M16+N16</f>
        <v>16</v>
      </c>
      <c r="L16" s="13"/>
      <c r="M16" s="13">
        <v>13</v>
      </c>
      <c r="N16" s="13">
        <v>3</v>
      </c>
      <c r="O16" s="30">
        <v>1163</v>
      </c>
      <c r="P16" s="30">
        <v>601</v>
      </c>
      <c r="Q16" s="30">
        <v>562</v>
      </c>
      <c r="R16" s="30">
        <v>357</v>
      </c>
      <c r="S16" s="30">
        <v>407</v>
      </c>
      <c r="T16" s="30">
        <v>399</v>
      </c>
      <c r="U16" s="30">
        <v>390</v>
      </c>
      <c r="V16" s="21"/>
    </row>
    <row r="17" spans="1:21" s="1" customFormat="1" ht="13.15" customHeight="1">
      <c r="B17" s="14" t="s">
        <v>19</v>
      </c>
      <c r="C17" s="13">
        <v>9</v>
      </c>
      <c r="D17" s="13">
        <v>68</v>
      </c>
      <c r="E17" s="24">
        <f t="shared" si="2"/>
        <v>115</v>
      </c>
      <c r="F17" s="13">
        <v>7</v>
      </c>
      <c r="G17" s="13">
        <v>108</v>
      </c>
      <c r="H17" s="24">
        <f t="shared" si="3"/>
        <v>44</v>
      </c>
      <c r="I17" s="13">
        <v>3</v>
      </c>
      <c r="J17" s="13">
        <v>41</v>
      </c>
      <c r="K17" s="13">
        <f t="shared" ref="K17:K24" si="6">M17+N17</f>
        <v>29</v>
      </c>
      <c r="L17" s="13"/>
      <c r="M17" s="13">
        <v>14</v>
      </c>
      <c r="N17" s="13">
        <v>15</v>
      </c>
      <c r="O17" s="30">
        <v>1706</v>
      </c>
      <c r="P17" s="30">
        <v>873</v>
      </c>
      <c r="Q17" s="30">
        <v>833</v>
      </c>
      <c r="R17" s="30">
        <v>538</v>
      </c>
      <c r="S17" s="30">
        <v>606</v>
      </c>
      <c r="T17" s="30">
        <v>562</v>
      </c>
      <c r="U17" s="30">
        <v>655</v>
      </c>
    </row>
    <row r="18" spans="1:21" s="1" customFormat="1" ht="13.15" customHeight="1">
      <c r="B18" s="14" t="s">
        <v>20</v>
      </c>
      <c r="C18" s="13">
        <v>12</v>
      </c>
      <c r="D18" s="13">
        <v>70</v>
      </c>
      <c r="E18" s="24">
        <f t="shared" si="2"/>
        <v>135</v>
      </c>
      <c r="F18" s="13">
        <v>12</v>
      </c>
      <c r="G18" s="13">
        <v>123</v>
      </c>
      <c r="H18" s="24">
        <f t="shared" si="3"/>
        <v>32</v>
      </c>
      <c r="I18" s="13">
        <v>5</v>
      </c>
      <c r="J18" s="13">
        <v>27</v>
      </c>
      <c r="K18" s="13">
        <f t="shared" si="6"/>
        <v>10</v>
      </c>
      <c r="L18" s="13"/>
      <c r="M18" s="13">
        <v>5</v>
      </c>
      <c r="N18" s="13">
        <v>5</v>
      </c>
      <c r="O18" s="30">
        <v>1710</v>
      </c>
      <c r="P18" s="30">
        <v>875</v>
      </c>
      <c r="Q18" s="30">
        <v>835</v>
      </c>
      <c r="R18" s="30">
        <v>507</v>
      </c>
      <c r="S18" s="30">
        <v>604</v>
      </c>
      <c r="T18" s="30">
        <v>599</v>
      </c>
      <c r="U18" s="30">
        <v>599</v>
      </c>
    </row>
    <row r="19" spans="1:21" s="1" customFormat="1" ht="13.15" customHeight="1">
      <c r="B19" s="14" t="s">
        <v>21</v>
      </c>
      <c r="C19" s="13">
        <v>10</v>
      </c>
      <c r="D19" s="13">
        <v>70</v>
      </c>
      <c r="E19" s="24">
        <f t="shared" si="2"/>
        <v>120</v>
      </c>
      <c r="F19" s="13">
        <v>10</v>
      </c>
      <c r="G19" s="13">
        <v>110</v>
      </c>
      <c r="H19" s="24">
        <f t="shared" si="3"/>
        <v>32</v>
      </c>
      <c r="I19" s="13">
        <v>2</v>
      </c>
      <c r="J19" s="13">
        <v>30</v>
      </c>
      <c r="K19" s="13">
        <f t="shared" si="6"/>
        <v>30</v>
      </c>
      <c r="L19" s="13"/>
      <c r="M19" s="13">
        <v>21</v>
      </c>
      <c r="N19" s="13">
        <v>9</v>
      </c>
      <c r="O19" s="30">
        <v>1657</v>
      </c>
      <c r="P19" s="30">
        <v>846</v>
      </c>
      <c r="Q19" s="30">
        <v>811</v>
      </c>
      <c r="R19" s="30">
        <v>518</v>
      </c>
      <c r="S19" s="30">
        <v>572</v>
      </c>
      <c r="T19" s="30">
        <v>567</v>
      </c>
      <c r="U19" s="30">
        <v>576</v>
      </c>
    </row>
    <row r="20" spans="1:21" s="1" customFormat="1" ht="13.15" customHeight="1">
      <c r="B20" s="14" t="s">
        <v>22</v>
      </c>
      <c r="C20" s="13">
        <v>6</v>
      </c>
      <c r="D20" s="13">
        <v>32</v>
      </c>
      <c r="E20" s="24">
        <f t="shared" si="2"/>
        <v>68</v>
      </c>
      <c r="F20" s="13">
        <v>6</v>
      </c>
      <c r="G20" s="13">
        <v>62</v>
      </c>
      <c r="H20" s="24">
        <f t="shared" si="3"/>
        <v>2</v>
      </c>
      <c r="I20" s="13">
        <v>1</v>
      </c>
      <c r="J20" s="13">
        <v>1</v>
      </c>
      <c r="K20" s="13">
        <f t="shared" si="6"/>
        <v>15</v>
      </c>
      <c r="L20" s="13"/>
      <c r="M20" s="13">
        <v>5</v>
      </c>
      <c r="N20" s="13">
        <v>10</v>
      </c>
      <c r="O20" s="30">
        <v>749</v>
      </c>
      <c r="P20" s="30">
        <v>387</v>
      </c>
      <c r="Q20" s="30">
        <v>362</v>
      </c>
      <c r="R20" s="30">
        <v>240</v>
      </c>
      <c r="S20" s="30">
        <v>241</v>
      </c>
      <c r="T20" s="30">
        <v>268</v>
      </c>
      <c r="U20" s="30">
        <v>275</v>
      </c>
    </row>
    <row r="21" spans="1:21" s="1" customFormat="1" ht="13.15" customHeight="1">
      <c r="B21" s="14" t="s">
        <v>23</v>
      </c>
      <c r="C21" s="13">
        <v>9</v>
      </c>
      <c r="D21" s="13">
        <v>74</v>
      </c>
      <c r="E21" s="24">
        <f t="shared" si="2"/>
        <v>138</v>
      </c>
      <c r="F21" s="13">
        <v>11</v>
      </c>
      <c r="G21" s="13">
        <v>127</v>
      </c>
      <c r="H21" s="24">
        <f t="shared" si="3"/>
        <v>44</v>
      </c>
      <c r="I21" s="13">
        <v>11</v>
      </c>
      <c r="J21" s="13">
        <v>33</v>
      </c>
      <c r="K21" s="13">
        <f t="shared" si="6"/>
        <v>23</v>
      </c>
      <c r="L21" s="13"/>
      <c r="M21" s="13">
        <v>16</v>
      </c>
      <c r="N21" s="13">
        <v>7</v>
      </c>
      <c r="O21" s="30">
        <v>1909</v>
      </c>
      <c r="P21" s="30">
        <v>979</v>
      </c>
      <c r="Q21" s="30">
        <v>930</v>
      </c>
      <c r="R21" s="30">
        <v>571</v>
      </c>
      <c r="S21" s="30">
        <v>674</v>
      </c>
      <c r="T21" s="30">
        <v>664</v>
      </c>
      <c r="U21" s="30">
        <v>724</v>
      </c>
    </row>
    <row r="22" spans="1:21" s="1" customFormat="1" ht="13.15" customHeight="1">
      <c r="B22" s="14" t="s">
        <v>24</v>
      </c>
      <c r="C22" s="13">
        <v>13</v>
      </c>
      <c r="D22" s="13">
        <v>84</v>
      </c>
      <c r="E22" s="24">
        <f t="shared" si="2"/>
        <v>145</v>
      </c>
      <c r="F22" s="13">
        <v>14</v>
      </c>
      <c r="G22" s="13">
        <v>131</v>
      </c>
      <c r="H22" s="24">
        <f t="shared" si="3"/>
        <v>56</v>
      </c>
      <c r="I22" s="13">
        <v>2</v>
      </c>
      <c r="J22" s="13">
        <v>54</v>
      </c>
      <c r="K22" s="13">
        <f t="shared" si="6"/>
        <v>16</v>
      </c>
      <c r="L22" s="13"/>
      <c r="M22" s="13">
        <v>9</v>
      </c>
      <c r="N22" s="13">
        <v>7</v>
      </c>
      <c r="O22" s="30">
        <f>2030+79</f>
        <v>2109</v>
      </c>
      <c r="P22" s="30">
        <f>1022+38</f>
        <v>1060</v>
      </c>
      <c r="Q22" s="30">
        <f>1008+41</f>
        <v>1049</v>
      </c>
      <c r="R22" s="30">
        <f>630+20</f>
        <v>650</v>
      </c>
      <c r="S22" s="30">
        <f>716+29</f>
        <v>745</v>
      </c>
      <c r="T22" s="30">
        <f>684+30</f>
        <v>714</v>
      </c>
      <c r="U22" s="30">
        <v>794</v>
      </c>
    </row>
    <row r="23" spans="1:21" s="1" customFormat="1" ht="13.15" customHeight="1">
      <c r="B23" s="14" t="s">
        <v>25</v>
      </c>
      <c r="C23" s="13">
        <v>13</v>
      </c>
      <c r="D23" s="13">
        <v>92</v>
      </c>
      <c r="E23" s="24">
        <f t="shared" si="2"/>
        <v>169</v>
      </c>
      <c r="F23" s="13">
        <v>12</v>
      </c>
      <c r="G23" s="13">
        <v>157</v>
      </c>
      <c r="H23" s="24">
        <f t="shared" si="3"/>
        <v>33</v>
      </c>
      <c r="I23" s="13">
        <v>7</v>
      </c>
      <c r="J23" s="13">
        <v>26</v>
      </c>
      <c r="K23" s="13">
        <f t="shared" si="6"/>
        <v>30</v>
      </c>
      <c r="L23" s="13"/>
      <c r="M23" s="13">
        <v>12</v>
      </c>
      <c r="N23" s="13">
        <v>18</v>
      </c>
      <c r="O23" s="30">
        <v>2435</v>
      </c>
      <c r="P23" s="30">
        <v>1269</v>
      </c>
      <c r="Q23" s="30">
        <v>1166</v>
      </c>
      <c r="R23" s="30">
        <v>756</v>
      </c>
      <c r="S23" s="30">
        <v>864</v>
      </c>
      <c r="T23" s="30">
        <v>815</v>
      </c>
      <c r="U23" s="30">
        <v>888</v>
      </c>
    </row>
    <row r="24" spans="1:21" s="1" customFormat="1" ht="13.15" customHeight="1">
      <c r="B24" s="14" t="s">
        <v>26</v>
      </c>
      <c r="C24" s="13">
        <v>9</v>
      </c>
      <c r="D24" s="13">
        <v>75</v>
      </c>
      <c r="E24" s="24">
        <f t="shared" si="2"/>
        <v>135</v>
      </c>
      <c r="F24" s="13">
        <v>13</v>
      </c>
      <c r="G24" s="13">
        <v>122</v>
      </c>
      <c r="H24" s="24">
        <f>J24</f>
        <v>6</v>
      </c>
      <c r="I24" s="25" t="s">
        <v>42</v>
      </c>
      <c r="J24" s="13">
        <v>6</v>
      </c>
      <c r="K24" s="13">
        <f t="shared" si="6"/>
        <v>27</v>
      </c>
      <c r="L24" s="13"/>
      <c r="M24" s="13">
        <v>14</v>
      </c>
      <c r="N24" s="13">
        <v>13</v>
      </c>
      <c r="O24" s="30">
        <v>2211</v>
      </c>
      <c r="P24" s="30">
        <v>1136</v>
      </c>
      <c r="Q24" s="30">
        <v>1075</v>
      </c>
      <c r="R24" s="30">
        <v>698</v>
      </c>
      <c r="S24" s="30">
        <v>756</v>
      </c>
      <c r="T24" s="30">
        <v>757</v>
      </c>
      <c r="U24" s="30">
        <v>762</v>
      </c>
    </row>
    <row r="25" spans="1:21" s="1" customFormat="1" ht="13.15" customHeight="1" thickBot="1">
      <c r="A25" s="15"/>
      <c r="B25" s="16" t="s">
        <v>27</v>
      </c>
      <c r="C25" s="23">
        <v>15</v>
      </c>
      <c r="D25" s="23">
        <v>93</v>
      </c>
      <c r="E25" s="23">
        <f>F25+G25</f>
        <v>134</v>
      </c>
      <c r="F25" s="23">
        <v>15</v>
      </c>
      <c r="G25" s="23">
        <v>119</v>
      </c>
      <c r="H25" s="23">
        <f>J25</f>
        <v>40</v>
      </c>
      <c r="I25" s="25" t="s">
        <v>42</v>
      </c>
      <c r="J25" s="23">
        <v>40</v>
      </c>
      <c r="K25" s="13">
        <f>M25+N25</f>
        <v>28</v>
      </c>
      <c r="L25" s="23"/>
      <c r="M25" s="23">
        <v>17</v>
      </c>
      <c r="N25" s="23">
        <v>11</v>
      </c>
      <c r="O25" s="30">
        <v>2035</v>
      </c>
      <c r="P25" s="33">
        <v>1039</v>
      </c>
      <c r="Q25" s="33">
        <v>996</v>
      </c>
      <c r="R25" s="33">
        <v>639</v>
      </c>
      <c r="S25" s="33">
        <v>701</v>
      </c>
      <c r="T25" s="33">
        <v>695</v>
      </c>
      <c r="U25" s="33">
        <v>750</v>
      </c>
    </row>
    <row r="26" spans="1:21" s="3" customFormat="1" ht="13.9" customHeight="1">
      <c r="A26" s="4" t="s">
        <v>8</v>
      </c>
      <c r="C26" s="17"/>
      <c r="D26" s="17"/>
      <c r="E26" s="17"/>
      <c r="F26" s="17"/>
      <c r="G26" s="17"/>
      <c r="H26" s="17"/>
      <c r="I26" s="17"/>
      <c r="J26" s="17"/>
      <c r="K26" s="17"/>
      <c r="L26" s="17"/>
      <c r="M26" s="17"/>
      <c r="N26" s="17"/>
      <c r="O26" s="17"/>
      <c r="P26" s="17"/>
      <c r="Q26" s="17"/>
      <c r="R26" s="17"/>
      <c r="S26" s="17"/>
      <c r="T26" s="17"/>
      <c r="U26" s="18"/>
    </row>
    <row r="27" spans="1:21" ht="13.9" customHeight="1">
      <c r="O27" s="20"/>
    </row>
  </sheetData>
  <mergeCells count="24">
    <mergeCell ref="A11:B11"/>
    <mergeCell ref="A15:B15"/>
    <mergeCell ref="R4:T4"/>
    <mergeCell ref="A6:B6"/>
    <mergeCell ref="A7:B7"/>
    <mergeCell ref="A8:B8"/>
    <mergeCell ref="A9:B9"/>
    <mergeCell ref="A10:B10"/>
    <mergeCell ref="H4:J4"/>
    <mergeCell ref="K4:K5"/>
    <mergeCell ref="M4:M5"/>
    <mergeCell ref="N4:N5"/>
    <mergeCell ref="O4:O5"/>
    <mergeCell ref="P4:Q4"/>
    <mergeCell ref="A1:K1"/>
    <mergeCell ref="M1:U1"/>
    <mergeCell ref="A3:B5"/>
    <mergeCell ref="C3:C5"/>
    <mergeCell ref="D3:D5"/>
    <mergeCell ref="E3:J3"/>
    <mergeCell ref="M3:N3"/>
    <mergeCell ref="O3:T3"/>
    <mergeCell ref="U3:U5"/>
    <mergeCell ref="E4:G4"/>
  </mergeCells>
  <phoneticPr fontId="2"/>
  <pageMargins left="0.78740157480314965" right="0.55118110236220474" top="0.98425196850393704" bottom="0.98425196850393704" header="0.51181102362204722" footer="0.51181102362204722"/>
  <pageSetup paperSize="9" scale="94" orientation="portrait" horizontalDpi="300" verticalDpi="300" r:id="rId1"/>
  <headerFooter alignWithMargins="0"/>
  <colBreaks count="1" manualBreakCount="1">
    <brk id="11" max="1048575" man="1"/>
  </colBreaks>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ColWidth="9" defaultRowHeight="13.9" customHeight="1"/>
  <cols>
    <col min="1" max="1" width="2.5" style="1" customWidth="1"/>
    <col min="2" max="2" width="7.5" style="1" customWidth="1"/>
    <col min="3" max="3" width="8.625" style="1" customWidth="1"/>
    <col min="4" max="4" width="6.375" style="1" customWidth="1"/>
    <col min="5" max="5" width="7.75" style="1" customWidth="1"/>
    <col min="6" max="11" width="9.125" style="1" customWidth="1"/>
    <col min="12" max="16384" width="9" style="1"/>
  </cols>
  <sheetData>
    <row r="1" spans="1:11" s="58" customFormat="1" ht="19.899999999999999" customHeight="1">
      <c r="A1" s="361" t="s">
        <v>197</v>
      </c>
      <c r="B1" s="361"/>
      <c r="C1" s="361"/>
      <c r="D1" s="361"/>
      <c r="E1" s="361"/>
      <c r="F1" s="361"/>
      <c r="G1" s="361"/>
      <c r="H1" s="361"/>
      <c r="I1" s="361"/>
      <c r="J1" s="361"/>
      <c r="K1" s="361"/>
    </row>
    <row r="2" spans="1:11" s="4" customFormat="1" ht="13.9" customHeight="1" thickBot="1">
      <c r="A2" s="197"/>
      <c r="B2" s="197"/>
      <c r="C2" s="197"/>
      <c r="D2" s="197"/>
      <c r="E2" s="197"/>
      <c r="F2" s="197"/>
      <c r="G2" s="197"/>
      <c r="H2" s="197"/>
      <c r="I2" s="197"/>
      <c r="J2" s="198"/>
      <c r="K2" s="45" t="s">
        <v>182</v>
      </c>
    </row>
    <row r="3" spans="1:11" ht="13.9" customHeight="1">
      <c r="A3" s="362" t="s">
        <v>198</v>
      </c>
      <c r="B3" s="363"/>
      <c r="C3" s="363"/>
      <c r="D3" s="363"/>
      <c r="E3" s="363" t="s">
        <v>69</v>
      </c>
      <c r="F3" s="298" t="s">
        <v>199</v>
      </c>
      <c r="G3" s="298"/>
      <c r="H3" s="366" t="s">
        <v>200</v>
      </c>
      <c r="I3" s="363" t="s">
        <v>201</v>
      </c>
      <c r="J3" s="363"/>
      <c r="K3" s="368"/>
    </row>
    <row r="4" spans="1:11" ht="21.6" customHeight="1">
      <c r="A4" s="364"/>
      <c r="B4" s="365"/>
      <c r="C4" s="365"/>
      <c r="D4" s="365"/>
      <c r="E4" s="365"/>
      <c r="F4" s="199" t="s">
        <v>188</v>
      </c>
      <c r="G4" s="199" t="s">
        <v>202</v>
      </c>
      <c r="H4" s="367"/>
      <c r="I4" s="34" t="s">
        <v>83</v>
      </c>
      <c r="J4" s="34" t="s">
        <v>203</v>
      </c>
      <c r="K4" s="200" t="s">
        <v>204</v>
      </c>
    </row>
    <row r="5" spans="1:11" ht="12" customHeight="1">
      <c r="A5" s="370" t="s">
        <v>39</v>
      </c>
      <c r="B5" s="370"/>
      <c r="C5" s="371" t="s">
        <v>154</v>
      </c>
      <c r="D5" s="371"/>
      <c r="E5" s="201">
        <v>2</v>
      </c>
      <c r="F5" s="202">
        <v>43</v>
      </c>
      <c r="G5" s="202">
        <v>58</v>
      </c>
      <c r="H5" s="202">
        <v>29</v>
      </c>
      <c r="I5" s="202">
        <v>506</v>
      </c>
      <c r="J5" s="202">
        <v>486</v>
      </c>
      <c r="K5" s="202">
        <v>20</v>
      </c>
    </row>
    <row r="6" spans="1:11" ht="12" customHeight="1">
      <c r="A6" s="372" t="s">
        <v>37</v>
      </c>
      <c r="B6" s="372"/>
      <c r="C6" s="371" t="s">
        <v>154</v>
      </c>
      <c r="D6" s="371"/>
      <c r="E6" s="201">
        <v>2</v>
      </c>
      <c r="F6" s="202">
        <v>42</v>
      </c>
      <c r="G6" s="202">
        <v>53</v>
      </c>
      <c r="H6" s="202">
        <v>30</v>
      </c>
      <c r="I6" s="202">
        <v>483</v>
      </c>
      <c r="J6" s="202">
        <v>466</v>
      </c>
      <c r="K6" s="202">
        <v>17</v>
      </c>
    </row>
    <row r="7" spans="1:11" ht="12" customHeight="1">
      <c r="A7" s="372" t="s">
        <v>38</v>
      </c>
      <c r="B7" s="372"/>
      <c r="C7" s="371" t="s">
        <v>154</v>
      </c>
      <c r="D7" s="371"/>
      <c r="E7" s="201">
        <v>2</v>
      </c>
      <c r="F7" s="202">
        <v>44</v>
      </c>
      <c r="G7" s="202">
        <v>50</v>
      </c>
      <c r="H7" s="202">
        <v>27</v>
      </c>
      <c r="I7" s="202">
        <v>452</v>
      </c>
      <c r="J7" s="202">
        <v>444</v>
      </c>
      <c r="K7" s="202">
        <v>8</v>
      </c>
    </row>
    <row r="8" spans="1:11" ht="12" customHeight="1">
      <c r="A8" s="373" t="s">
        <v>205</v>
      </c>
      <c r="B8" s="373"/>
      <c r="C8" s="371" t="s">
        <v>154</v>
      </c>
      <c r="D8" s="371"/>
      <c r="E8" s="201">
        <v>2</v>
      </c>
      <c r="F8" s="202">
        <v>39</v>
      </c>
      <c r="G8" s="202">
        <v>56</v>
      </c>
      <c r="H8" s="202">
        <v>23</v>
      </c>
      <c r="I8" s="202">
        <v>435</v>
      </c>
      <c r="J8" s="202">
        <v>429</v>
      </c>
      <c r="K8" s="202">
        <v>6</v>
      </c>
    </row>
    <row r="9" spans="1:11" ht="12" customHeight="1">
      <c r="A9" s="373" t="s">
        <v>41</v>
      </c>
      <c r="B9" s="373"/>
      <c r="C9" s="371" t="s">
        <v>154</v>
      </c>
      <c r="D9" s="371"/>
      <c r="E9" s="201">
        <v>2</v>
      </c>
      <c r="F9" s="202">
        <v>39</v>
      </c>
      <c r="G9" s="202">
        <v>56</v>
      </c>
      <c r="H9" s="202">
        <v>25</v>
      </c>
      <c r="I9" s="202">
        <v>453</v>
      </c>
      <c r="J9" s="202">
        <v>446</v>
      </c>
      <c r="K9" s="202">
        <v>7</v>
      </c>
    </row>
    <row r="10" spans="1:11" ht="12" customHeight="1">
      <c r="B10" s="371" t="s">
        <v>206</v>
      </c>
      <c r="C10" s="371"/>
      <c r="D10" s="203" t="s">
        <v>207</v>
      </c>
      <c r="E10" s="204" t="s">
        <v>42</v>
      </c>
      <c r="F10" s="205">
        <v>9</v>
      </c>
      <c r="G10" s="205">
        <v>15</v>
      </c>
      <c r="H10" s="205">
        <v>5</v>
      </c>
      <c r="I10" s="206">
        <v>43</v>
      </c>
      <c r="J10" s="207">
        <v>43</v>
      </c>
      <c r="K10" s="207" t="s">
        <v>42</v>
      </c>
    </row>
    <row r="11" spans="1:11" ht="12" customHeight="1" thickBot="1">
      <c r="A11" s="15"/>
      <c r="B11" s="369" t="s">
        <v>208</v>
      </c>
      <c r="C11" s="369"/>
      <c r="D11" s="208" t="s">
        <v>207</v>
      </c>
      <c r="E11" s="209" t="s">
        <v>42</v>
      </c>
      <c r="F11" s="210">
        <v>30</v>
      </c>
      <c r="G11" s="211">
        <v>41</v>
      </c>
      <c r="H11" s="211">
        <v>20</v>
      </c>
      <c r="I11" s="211">
        <v>410</v>
      </c>
      <c r="J11" s="212">
        <v>403</v>
      </c>
      <c r="K11" s="212">
        <v>7</v>
      </c>
    </row>
    <row r="12" spans="1:11" s="4" customFormat="1" ht="10.5" customHeight="1">
      <c r="A12" s="4" t="s">
        <v>209</v>
      </c>
      <c r="F12" s="213"/>
      <c r="G12" s="213"/>
      <c r="H12" s="213"/>
      <c r="I12" s="213"/>
      <c r="J12" s="213"/>
      <c r="K12" s="213"/>
    </row>
  </sheetData>
  <mergeCells count="18">
    <mergeCell ref="B11:C11"/>
    <mergeCell ref="A5:B5"/>
    <mergeCell ref="C5:D5"/>
    <mergeCell ref="A6:B6"/>
    <mergeCell ref="C6:D6"/>
    <mergeCell ref="A7:B7"/>
    <mergeCell ref="C7:D7"/>
    <mergeCell ref="A8:B8"/>
    <mergeCell ref="C8:D8"/>
    <mergeCell ref="A9:B9"/>
    <mergeCell ref="C9:D9"/>
    <mergeCell ref="B10:C10"/>
    <mergeCell ref="A1:K1"/>
    <mergeCell ref="A3:D4"/>
    <mergeCell ref="E3:E4"/>
    <mergeCell ref="F3:G3"/>
    <mergeCell ref="H3:H4"/>
    <mergeCell ref="I3:K3"/>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zoomScaleSheetLayoutView="100" workbookViewId="0">
      <selection sqref="A1:L1"/>
    </sheetView>
  </sheetViews>
  <sheetFormatPr defaultColWidth="9" defaultRowHeight="13.9" customHeight="1"/>
  <cols>
    <col min="1" max="1" width="2.5" style="1" customWidth="1"/>
    <col min="2" max="2" width="7.5" style="1" customWidth="1"/>
    <col min="3" max="3" width="8.625" style="1" customWidth="1"/>
    <col min="4" max="4" width="6.375" style="1" customWidth="1"/>
    <col min="5" max="5" width="8.25" style="1" customWidth="1"/>
    <col min="6" max="8" width="8.625" style="1" customWidth="1"/>
    <col min="9" max="9" width="8.75" style="1" customWidth="1"/>
    <col min="10" max="11" width="8.625" style="1" customWidth="1"/>
    <col min="12" max="12" width="9.125" style="1" customWidth="1"/>
    <col min="13" max="16384" width="9" style="1"/>
  </cols>
  <sheetData>
    <row r="1" spans="1:13" s="58" customFormat="1" ht="19.899999999999999" customHeight="1">
      <c r="A1" s="361" t="s">
        <v>210</v>
      </c>
      <c r="B1" s="361"/>
      <c r="C1" s="361"/>
      <c r="D1" s="361"/>
      <c r="E1" s="361"/>
      <c r="F1" s="361"/>
      <c r="G1" s="361"/>
      <c r="H1" s="361"/>
      <c r="I1" s="361"/>
      <c r="J1" s="361"/>
      <c r="K1" s="361"/>
      <c r="L1" s="361"/>
    </row>
    <row r="2" spans="1:13" s="4" customFormat="1" ht="13.9" customHeight="1" thickBot="1">
      <c r="A2" s="197"/>
      <c r="B2" s="197"/>
      <c r="C2" s="197"/>
      <c r="D2" s="197"/>
      <c r="E2" s="197"/>
      <c r="F2" s="197"/>
      <c r="G2" s="197"/>
      <c r="H2" s="197"/>
      <c r="I2" s="197"/>
      <c r="J2" s="198"/>
      <c r="K2" s="198"/>
      <c r="L2" s="45" t="s">
        <v>182</v>
      </c>
    </row>
    <row r="3" spans="1:13" ht="13.9" customHeight="1">
      <c r="A3" s="362" t="s">
        <v>198</v>
      </c>
      <c r="B3" s="363"/>
      <c r="C3" s="363"/>
      <c r="D3" s="363"/>
      <c r="E3" s="363" t="s">
        <v>69</v>
      </c>
      <c r="F3" s="298" t="s">
        <v>199</v>
      </c>
      <c r="G3" s="298"/>
      <c r="H3" s="366" t="s">
        <v>200</v>
      </c>
      <c r="I3" s="363" t="s">
        <v>201</v>
      </c>
      <c r="J3" s="363"/>
      <c r="K3" s="363"/>
      <c r="L3" s="368"/>
    </row>
    <row r="4" spans="1:13" ht="21.6" customHeight="1">
      <c r="A4" s="364"/>
      <c r="B4" s="365"/>
      <c r="C4" s="365"/>
      <c r="D4" s="365"/>
      <c r="E4" s="365"/>
      <c r="F4" s="199" t="s">
        <v>188</v>
      </c>
      <c r="G4" s="199" t="s">
        <v>202</v>
      </c>
      <c r="H4" s="367"/>
      <c r="I4" s="34" t="s">
        <v>83</v>
      </c>
      <c r="J4" s="34" t="s">
        <v>211</v>
      </c>
      <c r="K4" s="34" t="s">
        <v>212</v>
      </c>
      <c r="L4" s="200" t="s">
        <v>204</v>
      </c>
    </row>
    <row r="5" spans="1:13" ht="10.5" customHeight="1">
      <c r="A5" s="370" t="s">
        <v>39</v>
      </c>
      <c r="B5" s="370"/>
      <c r="C5" s="371" t="s">
        <v>154</v>
      </c>
      <c r="D5" s="371"/>
      <c r="E5" s="214">
        <v>5</v>
      </c>
      <c r="F5" s="215">
        <v>820</v>
      </c>
      <c r="G5" s="215">
        <v>875</v>
      </c>
      <c r="H5" s="215">
        <v>329</v>
      </c>
      <c r="I5" s="215">
        <v>16346</v>
      </c>
      <c r="J5" s="215">
        <v>14556</v>
      </c>
      <c r="K5" s="215">
        <v>1664</v>
      </c>
      <c r="L5" s="215">
        <v>126</v>
      </c>
    </row>
    <row r="6" spans="1:13" ht="10.5" customHeight="1">
      <c r="A6" s="372" t="s">
        <v>37</v>
      </c>
      <c r="B6" s="372"/>
      <c r="C6" s="371" t="s">
        <v>154</v>
      </c>
      <c r="D6" s="371"/>
      <c r="E6" s="214">
        <v>5</v>
      </c>
      <c r="F6" s="215">
        <v>807</v>
      </c>
      <c r="G6" s="215">
        <v>873</v>
      </c>
      <c r="H6" s="215">
        <v>348</v>
      </c>
      <c r="I6" s="215">
        <v>16283</v>
      </c>
      <c r="J6" s="215">
        <v>14412</v>
      </c>
      <c r="K6" s="215">
        <v>1715</v>
      </c>
      <c r="L6" s="215">
        <v>156</v>
      </c>
    </row>
    <row r="7" spans="1:13" ht="10.5" customHeight="1">
      <c r="A7" s="372" t="s">
        <v>38</v>
      </c>
      <c r="B7" s="372"/>
      <c r="C7" s="371" t="s">
        <v>154</v>
      </c>
      <c r="D7" s="371"/>
      <c r="E7" s="214">
        <v>5</v>
      </c>
      <c r="F7" s="215">
        <v>787</v>
      </c>
      <c r="G7" s="215">
        <v>780</v>
      </c>
      <c r="H7" s="215">
        <v>339</v>
      </c>
      <c r="I7" s="215">
        <v>16091</v>
      </c>
      <c r="J7" s="215">
        <v>14114</v>
      </c>
      <c r="K7" s="215">
        <v>1804</v>
      </c>
      <c r="L7" s="215">
        <v>173</v>
      </c>
    </row>
    <row r="8" spans="1:13" ht="10.5" customHeight="1">
      <c r="A8" s="373" t="s">
        <v>205</v>
      </c>
      <c r="B8" s="373"/>
      <c r="C8" s="371" t="s">
        <v>154</v>
      </c>
      <c r="D8" s="371"/>
      <c r="E8" s="214">
        <v>5</v>
      </c>
      <c r="F8" s="216">
        <v>788</v>
      </c>
      <c r="G8" s="216">
        <v>844</v>
      </c>
      <c r="H8" s="216">
        <v>353</v>
      </c>
      <c r="I8" s="216">
        <v>16076</v>
      </c>
      <c r="J8" s="216">
        <v>14072</v>
      </c>
      <c r="K8" s="216">
        <v>1866</v>
      </c>
      <c r="L8" s="216">
        <v>138</v>
      </c>
    </row>
    <row r="9" spans="1:13" s="218" customFormat="1" ht="10.5" customHeight="1">
      <c r="A9" s="373" t="s">
        <v>41</v>
      </c>
      <c r="B9" s="373"/>
      <c r="C9" s="374" t="s">
        <v>154</v>
      </c>
      <c r="D9" s="375"/>
      <c r="E9" s="217">
        <v>5</v>
      </c>
      <c r="F9" s="217">
        <v>768</v>
      </c>
      <c r="G9" s="217">
        <v>806</v>
      </c>
      <c r="H9" s="217">
        <v>350</v>
      </c>
      <c r="I9" s="217">
        <v>15872</v>
      </c>
      <c r="J9" s="217">
        <v>14007</v>
      </c>
      <c r="K9" s="217">
        <v>1806</v>
      </c>
      <c r="L9" s="217">
        <v>59</v>
      </c>
    </row>
    <row r="10" spans="1:13" ht="10.5" customHeight="1">
      <c r="B10" s="371" t="s">
        <v>213</v>
      </c>
      <c r="C10" s="371"/>
      <c r="D10" s="203" t="s">
        <v>214</v>
      </c>
      <c r="E10" s="214" t="s">
        <v>222</v>
      </c>
      <c r="F10" s="216">
        <v>441</v>
      </c>
      <c r="G10" s="216">
        <v>322</v>
      </c>
      <c r="H10" s="216">
        <v>215</v>
      </c>
      <c r="I10" s="219">
        <v>8380</v>
      </c>
      <c r="J10" s="61">
        <v>6804</v>
      </c>
      <c r="K10" s="61">
        <v>1517</v>
      </c>
      <c r="L10" s="61">
        <v>59</v>
      </c>
      <c r="M10" s="21"/>
    </row>
    <row r="11" spans="1:13" ht="10.5" customHeight="1">
      <c r="B11" s="371" t="s">
        <v>215</v>
      </c>
      <c r="C11" s="371"/>
      <c r="D11" s="203" t="s">
        <v>216</v>
      </c>
      <c r="E11" s="214" t="s">
        <v>222</v>
      </c>
      <c r="F11" s="61">
        <v>134</v>
      </c>
      <c r="G11" s="219">
        <v>278</v>
      </c>
      <c r="H11" s="219">
        <v>42</v>
      </c>
      <c r="I11" s="219">
        <v>4750</v>
      </c>
      <c r="J11" s="216">
        <v>4462</v>
      </c>
      <c r="K11" s="216">
        <v>288</v>
      </c>
      <c r="L11" s="216" t="s">
        <v>222</v>
      </c>
      <c r="M11" s="21"/>
    </row>
    <row r="12" spans="1:13" ht="10.5" customHeight="1">
      <c r="B12" s="371" t="s">
        <v>217</v>
      </c>
      <c r="C12" s="371"/>
      <c r="D12" s="203" t="s">
        <v>207</v>
      </c>
      <c r="E12" s="214" t="s">
        <v>222</v>
      </c>
      <c r="F12" s="61">
        <v>37</v>
      </c>
      <c r="G12" s="219">
        <v>91</v>
      </c>
      <c r="H12" s="219">
        <v>29</v>
      </c>
      <c r="I12" s="219">
        <v>658</v>
      </c>
      <c r="J12" s="216">
        <v>658</v>
      </c>
      <c r="K12" s="216" t="s">
        <v>222</v>
      </c>
      <c r="L12" s="216" t="s">
        <v>222</v>
      </c>
      <c r="M12" s="21"/>
    </row>
    <row r="13" spans="1:13" ht="10.5" customHeight="1">
      <c r="B13" s="371" t="s">
        <v>218</v>
      </c>
      <c r="C13" s="371"/>
      <c r="D13" s="203" t="s">
        <v>207</v>
      </c>
      <c r="E13" s="214" t="s">
        <v>222</v>
      </c>
      <c r="F13" s="61">
        <v>88</v>
      </c>
      <c r="G13" s="219">
        <v>76</v>
      </c>
      <c r="H13" s="219">
        <v>23</v>
      </c>
      <c r="I13" s="216">
        <v>1121</v>
      </c>
      <c r="J13" s="216">
        <v>1121</v>
      </c>
      <c r="K13" s="216" t="s">
        <v>222</v>
      </c>
      <c r="L13" s="216" t="s">
        <v>222</v>
      </c>
      <c r="M13" s="21"/>
    </row>
    <row r="14" spans="1:13" ht="10.5" customHeight="1" thickBot="1">
      <c r="A14" s="15"/>
      <c r="B14" s="369" t="s">
        <v>219</v>
      </c>
      <c r="C14" s="369"/>
      <c r="D14" s="208" t="s">
        <v>207</v>
      </c>
      <c r="E14" s="220" t="s">
        <v>222</v>
      </c>
      <c r="F14" s="221">
        <v>68</v>
      </c>
      <c r="G14" s="221">
        <v>69</v>
      </c>
      <c r="H14" s="221">
        <v>41</v>
      </c>
      <c r="I14" s="221">
        <v>963</v>
      </c>
      <c r="J14" s="65">
        <v>962</v>
      </c>
      <c r="K14" s="65">
        <v>1</v>
      </c>
      <c r="L14" s="222" t="s">
        <v>222</v>
      </c>
      <c r="M14" s="21"/>
    </row>
    <row r="15" spans="1:13" s="4" customFormat="1" ht="10.5" customHeight="1">
      <c r="A15" s="4" t="s">
        <v>220</v>
      </c>
      <c r="F15" s="223"/>
      <c r="G15" s="223"/>
      <c r="H15" s="223"/>
      <c r="I15" s="223"/>
      <c r="J15" s="223"/>
      <c r="K15" s="223"/>
      <c r="L15" s="223"/>
    </row>
    <row r="16" spans="1:13" ht="10.5" customHeight="1">
      <c r="A16" s="224" t="s">
        <v>221</v>
      </c>
    </row>
  </sheetData>
  <mergeCells count="21">
    <mergeCell ref="B12:C12"/>
    <mergeCell ref="B13:C13"/>
    <mergeCell ref="B14:C14"/>
    <mergeCell ref="A8:B8"/>
    <mergeCell ref="C8:D8"/>
    <mergeCell ref="A9:B9"/>
    <mergeCell ref="C9:D9"/>
    <mergeCell ref="B10:C10"/>
    <mergeCell ref="B11:C11"/>
    <mergeCell ref="A5:B5"/>
    <mergeCell ref="C5:D5"/>
    <mergeCell ref="A6:B6"/>
    <mergeCell ref="C6:D6"/>
    <mergeCell ref="A7:B7"/>
    <mergeCell ref="C7:D7"/>
    <mergeCell ref="A1:L1"/>
    <mergeCell ref="A3:D4"/>
    <mergeCell ref="E3:E4"/>
    <mergeCell ref="F3:G3"/>
    <mergeCell ref="H3:H4"/>
    <mergeCell ref="I3:L3"/>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zoomScaleNormal="100" workbookViewId="0">
      <pane xSplit="1" ySplit="4" topLeftCell="B5" activePane="bottomRight" state="frozen"/>
      <selection pane="topRight" activeCell="B1" sqref="B1"/>
      <selection pane="bottomLeft" activeCell="A5" sqref="A5"/>
      <selection pane="bottomRight" sqref="A1:M1"/>
    </sheetView>
  </sheetViews>
  <sheetFormatPr defaultColWidth="9" defaultRowHeight="13.9" customHeight="1"/>
  <cols>
    <col min="1" max="1" width="8.875" style="19" customWidth="1"/>
    <col min="2" max="10" width="8.375" style="19" customWidth="1"/>
    <col min="11" max="13" width="8.25" style="19" customWidth="1"/>
    <col min="14" max="14" width="0.5" style="19" customWidth="1"/>
    <col min="15" max="26" width="8.25" style="19" customWidth="1"/>
    <col min="27" max="28" width="11.5" style="19" customWidth="1"/>
    <col min="29" max="16384" width="9" style="19"/>
  </cols>
  <sheetData>
    <row r="1" spans="1:28" s="91" customFormat="1" ht="19.899999999999999" customHeight="1">
      <c r="A1" s="225" t="s">
        <v>96</v>
      </c>
      <c r="B1" s="225"/>
      <c r="C1" s="225"/>
      <c r="D1" s="225"/>
      <c r="E1" s="225"/>
      <c r="F1" s="225"/>
      <c r="G1" s="225"/>
      <c r="H1" s="225"/>
      <c r="I1" s="225"/>
      <c r="J1" s="225"/>
      <c r="K1" s="225"/>
      <c r="L1" s="225"/>
      <c r="M1" s="225"/>
      <c r="N1" s="37"/>
      <c r="O1" s="226" t="s">
        <v>97</v>
      </c>
      <c r="P1" s="226"/>
      <c r="Q1" s="226"/>
      <c r="R1" s="226"/>
      <c r="S1" s="226"/>
      <c r="T1" s="226"/>
      <c r="U1" s="226"/>
      <c r="V1" s="226"/>
      <c r="W1" s="226"/>
      <c r="X1" s="226"/>
      <c r="Y1" s="226"/>
      <c r="Z1" s="226"/>
      <c r="AA1" s="226"/>
      <c r="AB1" s="226"/>
    </row>
    <row r="2" spans="1:28" s="3" customFormat="1" ht="13.9" customHeight="1" thickBot="1">
      <c r="B2" s="92"/>
      <c r="C2" s="92"/>
      <c r="E2" s="92"/>
      <c r="F2" s="92"/>
      <c r="G2" s="92"/>
      <c r="H2" s="92"/>
      <c r="I2" s="92"/>
      <c r="J2" s="45"/>
      <c r="K2" s="45"/>
      <c r="L2" s="45"/>
      <c r="M2" s="45"/>
      <c r="N2" s="45"/>
      <c r="O2" s="45"/>
      <c r="P2" s="45"/>
      <c r="Q2" s="45"/>
      <c r="R2" s="45"/>
      <c r="S2" s="45"/>
      <c r="T2" s="45"/>
      <c r="U2" s="45"/>
      <c r="V2" s="45"/>
      <c r="W2" s="45"/>
      <c r="X2" s="45"/>
      <c r="Y2" s="381"/>
      <c r="Z2" s="381"/>
      <c r="AB2" s="45" t="s">
        <v>98</v>
      </c>
    </row>
    <row r="3" spans="1:28" ht="21.6" customHeight="1">
      <c r="A3" s="378" t="s">
        <v>5</v>
      </c>
      <c r="B3" s="383" t="s">
        <v>99</v>
      </c>
      <c r="C3" s="383"/>
      <c r="D3" s="383"/>
      <c r="E3" s="384" t="s">
        <v>100</v>
      </c>
      <c r="F3" s="385"/>
      <c r="G3" s="386"/>
      <c r="H3" s="384" t="s">
        <v>101</v>
      </c>
      <c r="I3" s="385"/>
      <c r="J3" s="386"/>
      <c r="K3" s="384" t="s">
        <v>102</v>
      </c>
      <c r="L3" s="385"/>
      <c r="M3" s="386"/>
      <c r="N3" s="93"/>
      <c r="O3" s="376" t="s">
        <v>103</v>
      </c>
      <c r="P3" s="376"/>
      <c r="Q3" s="376"/>
      <c r="R3" s="384" t="s">
        <v>104</v>
      </c>
      <c r="S3" s="376"/>
      <c r="T3" s="377"/>
      <c r="U3" s="376" t="s">
        <v>105</v>
      </c>
      <c r="V3" s="376"/>
      <c r="W3" s="377"/>
      <c r="X3" s="378" t="s">
        <v>106</v>
      </c>
      <c r="Y3" s="378"/>
      <c r="Z3" s="378"/>
      <c r="AA3" s="379" t="s">
        <v>107</v>
      </c>
      <c r="AB3" s="244" t="s">
        <v>108</v>
      </c>
    </row>
    <row r="4" spans="1:28" ht="13.9" customHeight="1">
      <c r="A4" s="382"/>
      <c r="B4" s="12" t="s">
        <v>109</v>
      </c>
      <c r="C4" s="12" t="s">
        <v>110</v>
      </c>
      <c r="D4" s="12" t="s">
        <v>111</v>
      </c>
      <c r="E4" s="11" t="s">
        <v>109</v>
      </c>
      <c r="F4" s="11" t="s">
        <v>110</v>
      </c>
      <c r="G4" s="11" t="s">
        <v>111</v>
      </c>
      <c r="H4" s="11" t="s">
        <v>109</v>
      </c>
      <c r="I4" s="11" t="s">
        <v>110</v>
      </c>
      <c r="J4" s="11" t="s">
        <v>111</v>
      </c>
      <c r="K4" s="11" t="s">
        <v>109</v>
      </c>
      <c r="L4" s="12" t="s">
        <v>110</v>
      </c>
      <c r="M4" s="94" t="s">
        <v>111</v>
      </c>
      <c r="N4" s="11"/>
      <c r="O4" s="95" t="s">
        <v>109</v>
      </c>
      <c r="P4" s="11" t="s">
        <v>110</v>
      </c>
      <c r="Q4" s="11" t="s">
        <v>111</v>
      </c>
      <c r="R4" s="11" t="s">
        <v>112</v>
      </c>
      <c r="S4" s="12" t="s">
        <v>113</v>
      </c>
      <c r="T4" s="12" t="s">
        <v>114</v>
      </c>
      <c r="U4" s="11" t="s">
        <v>112</v>
      </c>
      <c r="V4" s="12" t="s">
        <v>113</v>
      </c>
      <c r="W4" s="12" t="s">
        <v>114</v>
      </c>
      <c r="X4" s="11" t="s">
        <v>112</v>
      </c>
      <c r="Y4" s="12" t="s">
        <v>113</v>
      </c>
      <c r="Z4" s="11" t="s">
        <v>114</v>
      </c>
      <c r="AA4" s="380"/>
      <c r="AB4" s="246"/>
    </row>
    <row r="5" spans="1:28" s="1" customFormat="1" ht="15" customHeight="1">
      <c r="A5" s="39" t="s">
        <v>39</v>
      </c>
      <c r="B5" s="96">
        <v>12217</v>
      </c>
      <c r="C5" s="96">
        <v>6266</v>
      </c>
      <c r="D5" s="96">
        <v>5951</v>
      </c>
      <c r="E5" s="96">
        <v>12112</v>
      </c>
      <c r="F5" s="96">
        <v>6188</v>
      </c>
      <c r="G5" s="96">
        <v>5924</v>
      </c>
      <c r="H5" s="96">
        <v>7</v>
      </c>
      <c r="I5" s="96">
        <v>4</v>
      </c>
      <c r="J5" s="96">
        <v>3</v>
      </c>
      <c r="K5" s="96">
        <v>1</v>
      </c>
      <c r="L5" s="96">
        <v>1</v>
      </c>
      <c r="M5" s="96" t="s">
        <v>43</v>
      </c>
      <c r="N5" s="97"/>
      <c r="O5" s="96">
        <v>1</v>
      </c>
      <c r="P5" s="96">
        <v>1</v>
      </c>
      <c r="Q5" s="96" t="s">
        <v>43</v>
      </c>
      <c r="R5" s="96">
        <v>22</v>
      </c>
      <c r="S5" s="96">
        <v>21</v>
      </c>
      <c r="T5" s="96">
        <v>1</v>
      </c>
      <c r="U5" s="96">
        <v>73</v>
      </c>
      <c r="V5" s="96">
        <v>51</v>
      </c>
      <c r="W5" s="96">
        <v>22</v>
      </c>
      <c r="X5" s="96">
        <v>1</v>
      </c>
      <c r="Y5" s="96" t="s">
        <v>43</v>
      </c>
      <c r="Z5" s="96">
        <v>1</v>
      </c>
      <c r="AA5" s="98">
        <v>99.140541867889013</v>
      </c>
      <c r="AB5" s="98">
        <v>0.18826225751002701</v>
      </c>
    </row>
    <row r="6" spans="1:28" s="1" customFormat="1" ht="15" customHeight="1">
      <c r="A6" s="36" t="s">
        <v>37</v>
      </c>
      <c r="B6" s="99">
        <v>12257</v>
      </c>
      <c r="C6" s="96">
        <v>6234</v>
      </c>
      <c r="D6" s="96">
        <v>6023</v>
      </c>
      <c r="E6" s="96">
        <v>12174</v>
      </c>
      <c r="F6" s="96">
        <v>6185</v>
      </c>
      <c r="G6" s="96">
        <v>5989</v>
      </c>
      <c r="H6" s="96">
        <v>12</v>
      </c>
      <c r="I6" s="96">
        <v>3</v>
      </c>
      <c r="J6" s="96">
        <v>9</v>
      </c>
      <c r="K6" s="96">
        <v>1</v>
      </c>
      <c r="L6" s="96">
        <v>1</v>
      </c>
      <c r="M6" s="96" t="s">
        <v>43</v>
      </c>
      <c r="N6" s="97"/>
      <c r="O6" s="96">
        <v>2</v>
      </c>
      <c r="P6" s="96">
        <v>1</v>
      </c>
      <c r="Q6" s="96">
        <v>1</v>
      </c>
      <c r="R6" s="96">
        <v>16</v>
      </c>
      <c r="S6" s="96">
        <v>15</v>
      </c>
      <c r="T6" s="96">
        <v>1</v>
      </c>
      <c r="U6" s="96">
        <v>52</v>
      </c>
      <c r="V6" s="96">
        <v>29</v>
      </c>
      <c r="W6" s="96">
        <v>23</v>
      </c>
      <c r="X6" s="96" t="s">
        <v>43</v>
      </c>
      <c r="Y6" s="96" t="s">
        <v>43</v>
      </c>
      <c r="Z6" s="96" t="s">
        <v>43</v>
      </c>
      <c r="AA6" s="98">
        <v>99.322835930488694</v>
      </c>
      <c r="AB6" s="98">
        <v>0.13869625520110956</v>
      </c>
    </row>
    <row r="7" spans="1:28" s="1" customFormat="1" ht="15" customHeight="1">
      <c r="A7" s="36" t="s">
        <v>38</v>
      </c>
      <c r="B7" s="99">
        <v>12066</v>
      </c>
      <c r="C7" s="96">
        <v>6121</v>
      </c>
      <c r="D7" s="96">
        <v>5945</v>
      </c>
      <c r="E7" s="96">
        <v>11947</v>
      </c>
      <c r="F7" s="96">
        <v>6056</v>
      </c>
      <c r="G7" s="96">
        <v>5891</v>
      </c>
      <c r="H7" s="96">
        <v>25</v>
      </c>
      <c r="I7" s="96">
        <v>9</v>
      </c>
      <c r="J7" s="96">
        <v>16</v>
      </c>
      <c r="K7" s="96">
        <v>4</v>
      </c>
      <c r="L7" s="96">
        <v>1</v>
      </c>
      <c r="M7" s="96">
        <v>3</v>
      </c>
      <c r="N7" s="97"/>
      <c r="O7" s="96">
        <v>2</v>
      </c>
      <c r="P7" s="96">
        <v>1</v>
      </c>
      <c r="Q7" s="96">
        <v>1</v>
      </c>
      <c r="R7" s="96">
        <v>14</v>
      </c>
      <c r="S7" s="96">
        <v>11</v>
      </c>
      <c r="T7" s="96">
        <v>3</v>
      </c>
      <c r="U7" s="96">
        <v>74</v>
      </c>
      <c r="V7" s="96">
        <v>43</v>
      </c>
      <c r="W7" s="96">
        <v>31</v>
      </c>
      <c r="X7" s="96" t="s">
        <v>43</v>
      </c>
      <c r="Y7" s="96" t="s">
        <v>43</v>
      </c>
      <c r="Z7" s="96" t="s">
        <v>43</v>
      </c>
      <c r="AA7" s="98">
        <v>99.013757666169397</v>
      </c>
      <c r="AB7" s="98">
        <v>0.17362187635642101</v>
      </c>
    </row>
    <row r="8" spans="1:28" s="1" customFormat="1" ht="15" customHeight="1">
      <c r="A8" s="36" t="s">
        <v>40</v>
      </c>
      <c r="B8" s="99">
        <v>11828</v>
      </c>
      <c r="C8" s="96">
        <v>6041</v>
      </c>
      <c r="D8" s="96">
        <v>5787</v>
      </c>
      <c r="E8" s="96">
        <v>11731</v>
      </c>
      <c r="F8" s="96">
        <v>5988</v>
      </c>
      <c r="G8" s="96">
        <v>5743</v>
      </c>
      <c r="H8" s="96">
        <v>8</v>
      </c>
      <c r="I8" s="96">
        <v>3</v>
      </c>
      <c r="J8" s="96">
        <v>5</v>
      </c>
      <c r="K8" s="96">
        <v>2</v>
      </c>
      <c r="L8" s="96">
        <v>1</v>
      </c>
      <c r="M8" s="96">
        <v>1</v>
      </c>
      <c r="N8" s="97"/>
      <c r="O8" s="96">
        <v>7</v>
      </c>
      <c r="P8" s="96">
        <v>6</v>
      </c>
      <c r="Q8" s="96">
        <v>1</v>
      </c>
      <c r="R8" s="96">
        <v>17</v>
      </c>
      <c r="S8" s="96">
        <v>12</v>
      </c>
      <c r="T8" s="96">
        <v>5</v>
      </c>
      <c r="U8" s="96">
        <v>61</v>
      </c>
      <c r="V8" s="96">
        <v>30</v>
      </c>
      <c r="W8" s="96">
        <v>31</v>
      </c>
      <c r="X8" s="96">
        <v>2</v>
      </c>
      <c r="Y8" s="96">
        <v>1</v>
      </c>
      <c r="Z8" s="96">
        <v>1</v>
      </c>
      <c r="AA8" s="98">
        <v>99.179912073047007</v>
      </c>
      <c r="AB8" s="98">
        <v>0.1</v>
      </c>
    </row>
    <row r="9" spans="1:28" s="1" customFormat="1" ht="15" customHeight="1" thickBot="1">
      <c r="A9" s="100" t="s">
        <v>41</v>
      </c>
      <c r="B9" s="101">
        <v>12026</v>
      </c>
      <c r="C9" s="102">
        <v>6091</v>
      </c>
      <c r="D9" s="102">
        <v>5935</v>
      </c>
      <c r="E9" s="102">
        <v>11939</v>
      </c>
      <c r="F9" s="102">
        <v>6040</v>
      </c>
      <c r="G9" s="102">
        <v>5899</v>
      </c>
      <c r="H9" s="102">
        <v>17</v>
      </c>
      <c r="I9" s="102">
        <v>4</v>
      </c>
      <c r="J9" s="102">
        <v>13</v>
      </c>
      <c r="K9" s="102">
        <v>1</v>
      </c>
      <c r="L9" s="102">
        <v>1</v>
      </c>
      <c r="M9" s="102" t="s">
        <v>43</v>
      </c>
      <c r="N9" s="103"/>
      <c r="O9" s="102" t="s">
        <v>43</v>
      </c>
      <c r="P9" s="102" t="s">
        <v>43</v>
      </c>
      <c r="Q9" s="102" t="s">
        <v>43</v>
      </c>
      <c r="R9" s="102">
        <v>19</v>
      </c>
      <c r="S9" s="102">
        <v>16</v>
      </c>
      <c r="T9" s="102">
        <v>3</v>
      </c>
      <c r="U9" s="102">
        <v>50</v>
      </c>
      <c r="V9" s="102">
        <v>30</v>
      </c>
      <c r="W9" s="102">
        <v>20</v>
      </c>
      <c r="X9" s="104">
        <v>0</v>
      </c>
      <c r="Y9" s="104">
        <v>0</v>
      </c>
      <c r="Z9" s="104">
        <v>0</v>
      </c>
      <c r="AA9" s="105">
        <v>99.260883472893795</v>
      </c>
      <c r="AB9" s="106">
        <v>0.16414586300300099</v>
      </c>
    </row>
    <row r="10" spans="1:28" s="4" customFormat="1" ht="13.9" customHeight="1">
      <c r="A10" s="4" t="s">
        <v>8</v>
      </c>
      <c r="B10" s="107"/>
      <c r="C10" s="107"/>
      <c r="D10" s="107"/>
      <c r="E10" s="107"/>
      <c r="F10" s="107"/>
      <c r="G10" s="107"/>
      <c r="H10" s="107"/>
      <c r="I10" s="108"/>
      <c r="J10" s="108"/>
      <c r="K10" s="108"/>
      <c r="L10" s="108"/>
      <c r="M10" s="108"/>
      <c r="N10" s="108"/>
      <c r="O10" s="108"/>
      <c r="P10" s="108"/>
      <c r="Q10" s="108"/>
      <c r="R10" s="108"/>
      <c r="S10" s="108"/>
      <c r="T10" s="108"/>
      <c r="U10" s="108"/>
      <c r="V10" s="108"/>
      <c r="W10" s="108"/>
      <c r="X10" s="108"/>
      <c r="Y10" s="108"/>
      <c r="Z10" s="109"/>
    </row>
    <row r="11" spans="1:28" s="4" customFormat="1" ht="13.9" customHeight="1">
      <c r="A11" s="3" t="s">
        <v>116</v>
      </c>
      <c r="B11" s="107"/>
      <c r="C11" s="107"/>
      <c r="D11" s="107"/>
      <c r="E11" s="107"/>
      <c r="F11" s="107"/>
      <c r="G11" s="107"/>
      <c r="H11" s="107"/>
      <c r="I11" s="108"/>
      <c r="J11" s="108"/>
      <c r="K11" s="108"/>
      <c r="L11" s="108"/>
      <c r="M11" s="108"/>
      <c r="N11" s="108"/>
      <c r="O11" s="108"/>
      <c r="P11" s="108"/>
      <c r="Q11" s="108"/>
      <c r="R11" s="108"/>
      <c r="S11" s="108"/>
      <c r="T11" s="108"/>
      <c r="U11" s="108"/>
      <c r="V11" s="108"/>
      <c r="W11" s="108"/>
      <c r="X11" s="108"/>
      <c r="Y11" s="108"/>
      <c r="Z11" s="108"/>
    </row>
    <row r="12" spans="1:28" s="4" customFormat="1" ht="13.9" customHeight="1">
      <c r="A12" s="3" t="s">
        <v>117</v>
      </c>
      <c r="B12" s="107"/>
      <c r="C12" s="107"/>
      <c r="D12" s="107"/>
      <c r="E12" s="107"/>
      <c r="F12" s="107"/>
      <c r="G12" s="107"/>
      <c r="H12" s="107"/>
      <c r="I12" s="108"/>
      <c r="J12" s="108"/>
      <c r="K12" s="108"/>
      <c r="L12" s="108"/>
      <c r="M12" s="108"/>
      <c r="N12" s="108"/>
      <c r="O12" s="108"/>
      <c r="P12" s="108"/>
      <c r="Q12" s="108"/>
      <c r="R12" s="108"/>
      <c r="S12" s="108"/>
      <c r="T12" s="108"/>
      <c r="U12" s="108"/>
      <c r="V12" s="108"/>
      <c r="W12" s="108"/>
      <c r="X12" s="108"/>
      <c r="Y12" s="108"/>
      <c r="Z12" s="108"/>
    </row>
    <row r="13" spans="1:28" s="4" customFormat="1" ht="13.9" customHeight="1">
      <c r="A13" s="3"/>
      <c r="B13" s="3"/>
      <c r="C13" s="3"/>
      <c r="D13" s="3"/>
      <c r="E13" s="3"/>
      <c r="F13" s="3"/>
      <c r="G13" s="3"/>
      <c r="R13" s="108"/>
      <c r="S13" s="108"/>
      <c r="T13" s="108"/>
      <c r="U13" s="108"/>
      <c r="V13" s="108"/>
      <c r="W13" s="108"/>
      <c r="X13" s="108"/>
      <c r="Y13" s="108"/>
      <c r="Z13" s="108"/>
    </row>
  </sheetData>
  <mergeCells count="14">
    <mergeCell ref="U3:W3"/>
    <mergeCell ref="X3:Z3"/>
    <mergeCell ref="AA3:AA4"/>
    <mergeCell ref="AB3:AB4"/>
    <mergeCell ref="A1:M1"/>
    <mergeCell ref="O1:AB1"/>
    <mergeCell ref="Y2:Z2"/>
    <mergeCell ref="A3:A4"/>
    <mergeCell ref="B3:D3"/>
    <mergeCell ref="E3:G3"/>
    <mergeCell ref="H3:J3"/>
    <mergeCell ref="K3:M3"/>
    <mergeCell ref="O3:Q3"/>
    <mergeCell ref="R3:T3"/>
  </mergeCells>
  <phoneticPr fontId="2"/>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6:A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zoomScaleNormal="100" zoomScaleSheetLayoutView="85" workbookViewId="0">
      <pane xSplit="1" ySplit="6" topLeftCell="B7" activePane="bottomRight" state="frozen"/>
      <selection pane="topRight" activeCell="B1" sqref="B1"/>
      <selection pane="bottomLeft" activeCell="A7" sqref="A7"/>
      <selection pane="bottomRight" sqref="A1:P1"/>
    </sheetView>
  </sheetViews>
  <sheetFormatPr defaultColWidth="9.125" defaultRowHeight="13.9" customHeight="1"/>
  <cols>
    <col min="1" max="1" width="9.375" style="116" customWidth="1"/>
    <col min="2" max="4" width="6.25" style="116" customWidth="1"/>
    <col min="5" max="7" width="5.75" style="116" customWidth="1"/>
    <col min="8" max="8" width="5.75" style="135" customWidth="1"/>
    <col min="9" max="10" width="4.75" style="135" customWidth="1"/>
    <col min="11" max="11" width="5.75" style="135" customWidth="1"/>
    <col min="12" max="13" width="4.75" style="135" customWidth="1"/>
    <col min="14" max="14" width="5.375" style="135" customWidth="1"/>
    <col min="15" max="16" width="5.125" style="135" customWidth="1"/>
    <col min="17" max="17" width="0.875" style="135" customWidth="1"/>
    <col min="18" max="21" width="13.625" style="135" customWidth="1"/>
    <col min="22" max="25" width="13.625" style="116" customWidth="1"/>
    <col min="26" max="26" width="11.375" style="116" bestFit="1" customWidth="1"/>
    <col min="27" max="16384" width="9.125" style="116"/>
  </cols>
  <sheetData>
    <row r="1" spans="1:25" s="111" customFormat="1" ht="19.899999999999999" customHeight="1">
      <c r="A1" s="387" t="s">
        <v>118</v>
      </c>
      <c r="B1" s="387"/>
      <c r="C1" s="387"/>
      <c r="D1" s="387"/>
      <c r="E1" s="387"/>
      <c r="F1" s="387"/>
      <c r="G1" s="387"/>
      <c r="H1" s="387"/>
      <c r="I1" s="387"/>
      <c r="J1" s="387"/>
      <c r="K1" s="387"/>
      <c r="L1" s="387"/>
      <c r="M1" s="387"/>
      <c r="N1" s="387"/>
      <c r="O1" s="387"/>
      <c r="P1" s="387"/>
      <c r="Q1" s="110"/>
      <c r="R1" s="388" t="s">
        <v>119</v>
      </c>
      <c r="S1" s="388"/>
      <c r="T1" s="388"/>
      <c r="U1" s="388"/>
      <c r="V1" s="388"/>
      <c r="W1" s="388"/>
      <c r="X1" s="388"/>
      <c r="Y1" s="388"/>
    </row>
    <row r="2" spans="1:25" s="112" customFormat="1" ht="13.9" customHeight="1" thickBot="1">
      <c r="B2" s="113"/>
      <c r="C2" s="113"/>
      <c r="D2" s="113"/>
      <c r="E2" s="113"/>
      <c r="G2" s="113"/>
      <c r="H2" s="113"/>
      <c r="I2" s="113"/>
      <c r="J2" s="114"/>
      <c r="K2" s="114"/>
      <c r="L2" s="114"/>
      <c r="M2" s="114"/>
      <c r="N2" s="114"/>
      <c r="O2" s="114"/>
      <c r="P2" s="114"/>
      <c r="Q2" s="114"/>
      <c r="R2" s="114"/>
      <c r="S2" s="114"/>
      <c r="T2" s="114"/>
      <c r="U2" s="114"/>
      <c r="V2" s="114"/>
      <c r="W2" s="114"/>
      <c r="Y2" s="114" t="s">
        <v>98</v>
      </c>
    </row>
    <row r="3" spans="1:25" ht="17.25" customHeight="1">
      <c r="A3" s="389" t="s">
        <v>5</v>
      </c>
      <c r="B3" s="392" t="s">
        <v>120</v>
      </c>
      <c r="C3" s="393"/>
      <c r="D3" s="394"/>
      <c r="E3" s="392" t="s">
        <v>121</v>
      </c>
      <c r="F3" s="401"/>
      <c r="G3" s="402"/>
      <c r="H3" s="392" t="s">
        <v>122</v>
      </c>
      <c r="I3" s="401"/>
      <c r="J3" s="402"/>
      <c r="K3" s="392" t="s">
        <v>123</v>
      </c>
      <c r="L3" s="401"/>
      <c r="M3" s="402"/>
      <c r="N3" s="393" t="s">
        <v>124</v>
      </c>
      <c r="O3" s="401"/>
      <c r="P3" s="402"/>
      <c r="Q3" s="115"/>
      <c r="R3" s="405" t="s">
        <v>125</v>
      </c>
      <c r="S3" s="405"/>
      <c r="T3" s="405"/>
      <c r="U3" s="389"/>
      <c r="V3" s="392" t="s">
        <v>126</v>
      </c>
      <c r="W3" s="392" t="s">
        <v>127</v>
      </c>
      <c r="X3" s="406" t="s">
        <v>128</v>
      </c>
      <c r="Y3" s="409" t="s">
        <v>129</v>
      </c>
    </row>
    <row r="4" spans="1:25" ht="17.25" customHeight="1">
      <c r="A4" s="390"/>
      <c r="B4" s="395"/>
      <c r="C4" s="396"/>
      <c r="D4" s="397"/>
      <c r="E4" s="395"/>
      <c r="F4" s="403"/>
      <c r="G4" s="404"/>
      <c r="H4" s="395"/>
      <c r="I4" s="403"/>
      <c r="J4" s="404"/>
      <c r="K4" s="395"/>
      <c r="L4" s="403"/>
      <c r="M4" s="404"/>
      <c r="N4" s="396"/>
      <c r="O4" s="403"/>
      <c r="P4" s="403"/>
      <c r="Q4" s="117"/>
      <c r="R4" s="391" t="s">
        <v>130</v>
      </c>
      <c r="S4" s="408" t="s">
        <v>131</v>
      </c>
      <c r="T4" s="408"/>
      <c r="U4" s="408" t="s">
        <v>132</v>
      </c>
      <c r="V4" s="395"/>
      <c r="W4" s="395"/>
      <c r="X4" s="407"/>
      <c r="Y4" s="410"/>
    </row>
    <row r="5" spans="1:25" ht="21.6" customHeight="1">
      <c r="A5" s="390"/>
      <c r="B5" s="398"/>
      <c r="C5" s="399"/>
      <c r="D5" s="400"/>
      <c r="E5" s="398"/>
      <c r="F5" s="399"/>
      <c r="G5" s="400"/>
      <c r="H5" s="398"/>
      <c r="I5" s="399"/>
      <c r="J5" s="400"/>
      <c r="K5" s="398"/>
      <c r="L5" s="399"/>
      <c r="M5" s="400"/>
      <c r="N5" s="399"/>
      <c r="O5" s="399"/>
      <c r="P5" s="399"/>
      <c r="Q5" s="118"/>
      <c r="R5" s="391"/>
      <c r="S5" s="119" t="s">
        <v>133</v>
      </c>
      <c r="T5" s="119" t="s">
        <v>134</v>
      </c>
      <c r="U5" s="408"/>
      <c r="V5" s="398"/>
      <c r="W5" s="398"/>
      <c r="X5" s="407"/>
      <c r="Y5" s="410"/>
    </row>
    <row r="6" spans="1:25" ht="15.75" customHeight="1">
      <c r="A6" s="391"/>
      <c r="B6" s="119" t="s">
        <v>109</v>
      </c>
      <c r="C6" s="119" t="s">
        <v>110</v>
      </c>
      <c r="D6" s="119" t="s">
        <v>111</v>
      </c>
      <c r="E6" s="120" t="s">
        <v>135</v>
      </c>
      <c r="F6" s="120" t="s">
        <v>110</v>
      </c>
      <c r="G6" s="120" t="s">
        <v>111</v>
      </c>
      <c r="H6" s="119" t="s">
        <v>109</v>
      </c>
      <c r="I6" s="119" t="s">
        <v>110</v>
      </c>
      <c r="J6" s="119" t="s">
        <v>111</v>
      </c>
      <c r="K6" s="120" t="s">
        <v>109</v>
      </c>
      <c r="L6" s="120" t="s">
        <v>110</v>
      </c>
      <c r="M6" s="119" t="s">
        <v>111</v>
      </c>
      <c r="N6" s="121" t="s">
        <v>109</v>
      </c>
      <c r="O6" s="119" t="s">
        <v>110</v>
      </c>
      <c r="P6" s="119" t="s">
        <v>111</v>
      </c>
      <c r="Q6" s="120"/>
      <c r="R6" s="412" t="s">
        <v>136</v>
      </c>
      <c r="S6" s="412"/>
      <c r="T6" s="412"/>
      <c r="U6" s="391"/>
      <c r="V6" s="119" t="s">
        <v>112</v>
      </c>
      <c r="W6" s="119" t="s">
        <v>112</v>
      </c>
      <c r="X6" s="408"/>
      <c r="Y6" s="411"/>
    </row>
    <row r="7" spans="1:25" ht="15" customHeight="1">
      <c r="A7" s="122" t="s">
        <v>39</v>
      </c>
      <c r="B7" s="123">
        <v>11935</v>
      </c>
      <c r="C7" s="96">
        <v>5697</v>
      </c>
      <c r="D7" s="96">
        <v>6238</v>
      </c>
      <c r="E7" s="96">
        <v>7775</v>
      </c>
      <c r="F7" s="96">
        <v>3562</v>
      </c>
      <c r="G7" s="96">
        <v>4213</v>
      </c>
      <c r="H7" s="96">
        <v>1396</v>
      </c>
      <c r="I7" s="96">
        <v>486</v>
      </c>
      <c r="J7" s="96">
        <v>910</v>
      </c>
      <c r="K7" s="96">
        <v>977</v>
      </c>
      <c r="L7" s="96">
        <v>659</v>
      </c>
      <c r="M7" s="96">
        <v>318</v>
      </c>
      <c r="N7" s="96">
        <v>39</v>
      </c>
      <c r="O7" s="96">
        <v>31</v>
      </c>
      <c r="P7" s="96">
        <v>8</v>
      </c>
      <c r="Q7" s="96"/>
      <c r="R7" s="413">
        <v>1191</v>
      </c>
      <c r="S7" s="413"/>
      <c r="T7" s="413"/>
      <c r="U7" s="413"/>
      <c r="V7" s="96">
        <v>557</v>
      </c>
      <c r="W7" s="124" t="s">
        <v>43</v>
      </c>
      <c r="X7" s="125">
        <v>65.144532886468369</v>
      </c>
      <c r="Y7" s="125">
        <v>9.67741935483871</v>
      </c>
    </row>
    <row r="8" spans="1:25" ht="15" customHeight="1">
      <c r="A8" s="126" t="s">
        <v>61</v>
      </c>
      <c r="B8" s="123">
        <v>12217</v>
      </c>
      <c r="C8" s="96">
        <v>5902</v>
      </c>
      <c r="D8" s="96">
        <v>6315</v>
      </c>
      <c r="E8" s="96">
        <v>7911</v>
      </c>
      <c r="F8" s="96">
        <v>3703</v>
      </c>
      <c r="G8" s="96">
        <v>4208</v>
      </c>
      <c r="H8" s="96">
        <v>1429</v>
      </c>
      <c r="I8" s="96">
        <v>524</v>
      </c>
      <c r="J8" s="96">
        <v>905</v>
      </c>
      <c r="K8" s="96">
        <v>1065</v>
      </c>
      <c r="L8" s="96">
        <v>707</v>
      </c>
      <c r="M8" s="96">
        <v>358</v>
      </c>
      <c r="N8" s="96">
        <v>45</v>
      </c>
      <c r="O8" s="96">
        <v>36</v>
      </c>
      <c r="P8" s="96">
        <v>9</v>
      </c>
      <c r="Q8" s="96"/>
      <c r="R8" s="414">
        <v>1242</v>
      </c>
      <c r="S8" s="414"/>
      <c r="T8" s="414"/>
      <c r="U8" s="414"/>
      <c r="V8" s="96">
        <v>524</v>
      </c>
      <c r="W8" s="124">
        <v>1</v>
      </c>
      <c r="X8" s="125">
        <v>64.754031267905376</v>
      </c>
      <c r="Y8" s="125">
        <v>9.5850045019235495</v>
      </c>
    </row>
    <row r="9" spans="1:25" ht="15" customHeight="1">
      <c r="A9" s="126" t="s">
        <v>62</v>
      </c>
      <c r="B9" s="123">
        <v>12150</v>
      </c>
      <c r="C9" s="96">
        <v>6006</v>
      </c>
      <c r="D9" s="96">
        <v>6144</v>
      </c>
      <c r="E9" s="96">
        <v>7819</v>
      </c>
      <c r="F9" s="96">
        <v>3663</v>
      </c>
      <c r="G9" s="96">
        <v>4156</v>
      </c>
      <c r="H9" s="96">
        <v>1407</v>
      </c>
      <c r="I9" s="96">
        <v>538</v>
      </c>
      <c r="J9" s="96">
        <v>869</v>
      </c>
      <c r="K9" s="96">
        <v>1045</v>
      </c>
      <c r="L9" s="96">
        <v>691</v>
      </c>
      <c r="M9" s="96">
        <v>354</v>
      </c>
      <c r="N9" s="96">
        <v>29</v>
      </c>
      <c r="O9" s="96">
        <v>24</v>
      </c>
      <c r="P9" s="96">
        <v>5</v>
      </c>
      <c r="Q9" s="96"/>
      <c r="R9" s="414">
        <v>1170</v>
      </c>
      <c r="S9" s="414"/>
      <c r="T9" s="414"/>
      <c r="U9" s="414"/>
      <c r="V9" s="96">
        <v>680</v>
      </c>
      <c r="W9" s="96" t="s">
        <v>43</v>
      </c>
      <c r="X9" s="125">
        <v>64.353909465020578</v>
      </c>
      <c r="Y9" s="125">
        <v>9.1934156378600829</v>
      </c>
    </row>
    <row r="10" spans="1:25" ht="15" customHeight="1">
      <c r="A10" s="126" t="s">
        <v>63</v>
      </c>
      <c r="B10" s="123">
        <v>12246</v>
      </c>
      <c r="C10" s="96">
        <v>5958</v>
      </c>
      <c r="D10" s="96">
        <v>6288</v>
      </c>
      <c r="E10" s="96">
        <v>8065</v>
      </c>
      <c r="F10" s="96">
        <v>3717</v>
      </c>
      <c r="G10" s="96">
        <v>4348</v>
      </c>
      <c r="H10" s="96">
        <v>1453</v>
      </c>
      <c r="I10" s="96">
        <v>574</v>
      </c>
      <c r="J10" s="96">
        <v>879</v>
      </c>
      <c r="K10" s="96">
        <v>803</v>
      </c>
      <c r="L10" s="96">
        <v>556</v>
      </c>
      <c r="M10" s="96">
        <v>247</v>
      </c>
      <c r="N10" s="96">
        <v>39</v>
      </c>
      <c r="O10" s="96">
        <v>33</v>
      </c>
      <c r="P10" s="96">
        <v>6</v>
      </c>
      <c r="Q10" s="96"/>
      <c r="R10" s="414">
        <v>1152</v>
      </c>
      <c r="S10" s="414"/>
      <c r="T10" s="414"/>
      <c r="U10" s="414"/>
      <c r="V10" s="96">
        <v>734</v>
      </c>
      <c r="W10" s="96" t="s">
        <v>43</v>
      </c>
      <c r="X10" s="125">
        <v>65.858239425118398</v>
      </c>
      <c r="Y10" s="125">
        <v>9.1050138820839503</v>
      </c>
    </row>
    <row r="11" spans="1:25" s="131" customFormat="1" ht="15" customHeight="1" thickBot="1">
      <c r="A11" s="127" t="s">
        <v>64</v>
      </c>
      <c r="B11" s="128">
        <v>11859</v>
      </c>
      <c r="C11" s="129">
        <v>5780</v>
      </c>
      <c r="D11" s="129">
        <v>6079</v>
      </c>
      <c r="E11" s="129">
        <v>7945</v>
      </c>
      <c r="F11" s="129">
        <v>3727</v>
      </c>
      <c r="G11" s="129">
        <v>4218</v>
      </c>
      <c r="H11" s="129">
        <v>1472</v>
      </c>
      <c r="I11" s="129">
        <v>581</v>
      </c>
      <c r="J11" s="129">
        <v>891</v>
      </c>
      <c r="K11" s="129">
        <v>697</v>
      </c>
      <c r="L11" s="129">
        <v>456</v>
      </c>
      <c r="M11" s="129">
        <v>241</v>
      </c>
      <c r="N11" s="129">
        <v>40</v>
      </c>
      <c r="O11" s="129">
        <v>35</v>
      </c>
      <c r="P11" s="129">
        <v>5</v>
      </c>
      <c r="Q11" s="129"/>
      <c r="R11" s="129">
        <v>20</v>
      </c>
      <c r="S11" s="129">
        <v>1036</v>
      </c>
      <c r="T11" s="129">
        <v>14</v>
      </c>
      <c r="U11" s="129">
        <v>32</v>
      </c>
      <c r="V11" s="129">
        <v>603</v>
      </c>
      <c r="W11" s="129" t="s">
        <v>43</v>
      </c>
      <c r="X11" s="130">
        <v>67</v>
      </c>
      <c r="Y11" s="130">
        <v>9</v>
      </c>
    </row>
    <row r="12" spans="1:25" s="112" customFormat="1" ht="13.9" customHeight="1">
      <c r="A12" s="132" t="s">
        <v>8</v>
      </c>
      <c r="B12" s="132"/>
      <c r="C12" s="132"/>
      <c r="D12" s="132"/>
      <c r="E12" s="132"/>
      <c r="F12" s="132"/>
      <c r="G12" s="132"/>
      <c r="H12" s="107"/>
      <c r="I12" s="108"/>
      <c r="J12" s="108"/>
      <c r="K12" s="108"/>
      <c r="L12" s="108"/>
      <c r="M12" s="108"/>
      <c r="N12" s="108"/>
      <c r="O12" s="108"/>
      <c r="P12" s="108"/>
      <c r="Q12" s="108"/>
      <c r="R12" s="108"/>
      <c r="S12" s="108"/>
      <c r="T12" s="108"/>
      <c r="U12" s="108"/>
      <c r="V12" s="133"/>
      <c r="W12" s="132"/>
    </row>
    <row r="13" spans="1:25" s="112" customFormat="1" ht="13.9" customHeight="1">
      <c r="A13" s="132" t="s">
        <v>137</v>
      </c>
      <c r="B13" s="132"/>
      <c r="C13" s="132"/>
      <c r="D13" s="132"/>
      <c r="E13" s="132"/>
      <c r="F13" s="132"/>
      <c r="G13" s="132"/>
      <c r="H13" s="107"/>
      <c r="I13" s="108"/>
      <c r="J13" s="108"/>
      <c r="K13" s="108"/>
      <c r="L13" s="108"/>
      <c r="M13" s="108"/>
      <c r="O13" s="134"/>
      <c r="P13" s="134"/>
      <c r="Q13" s="134"/>
      <c r="R13" s="134" t="s">
        <v>138</v>
      </c>
      <c r="S13" s="134"/>
      <c r="T13" s="134"/>
      <c r="U13" s="134"/>
      <c r="V13" s="133"/>
      <c r="W13" s="114"/>
    </row>
    <row r="14" spans="1:25" s="112" customFormat="1" ht="13.9" customHeight="1">
      <c r="A14" s="132" t="s">
        <v>139</v>
      </c>
      <c r="B14" s="132"/>
      <c r="C14" s="132"/>
      <c r="D14" s="132"/>
      <c r="E14" s="132"/>
      <c r="F14" s="132"/>
      <c r="G14" s="132"/>
      <c r="H14" s="107"/>
      <c r="I14" s="108"/>
      <c r="J14" s="108"/>
      <c r="K14" s="108"/>
      <c r="L14" s="108"/>
      <c r="M14" s="134"/>
      <c r="O14" s="108"/>
      <c r="P14" s="108"/>
      <c r="Q14" s="108"/>
      <c r="R14" s="132"/>
      <c r="S14" s="132"/>
      <c r="T14" s="132"/>
      <c r="U14" s="132"/>
      <c r="V14" s="133"/>
      <c r="W14" s="114"/>
    </row>
    <row r="15" spans="1:25" s="112" customFormat="1" ht="13.9" customHeight="1">
      <c r="A15" s="132" t="s">
        <v>140</v>
      </c>
      <c r="H15" s="132"/>
      <c r="I15" s="132"/>
      <c r="J15" s="132"/>
      <c r="K15" s="132"/>
      <c r="L15" s="132"/>
      <c r="M15" s="132"/>
      <c r="N15" s="132"/>
      <c r="O15" s="132"/>
      <c r="P15" s="132"/>
      <c r="Q15" s="132"/>
      <c r="R15" s="132"/>
      <c r="S15" s="132"/>
      <c r="T15" s="132"/>
      <c r="U15" s="132"/>
    </row>
    <row r="16" spans="1:25" ht="13.9" customHeight="1">
      <c r="A16" s="132" t="s">
        <v>141</v>
      </c>
      <c r="R16" s="132" t="s">
        <v>142</v>
      </c>
    </row>
    <row r="18" spans="1:1" ht="13.9" customHeight="1">
      <c r="A18" s="135"/>
    </row>
    <row r="19" spans="1:1" ht="13.9" customHeight="1">
      <c r="A19" s="135"/>
    </row>
  </sheetData>
  <mergeCells count="21">
    <mergeCell ref="R7:U7"/>
    <mergeCell ref="R8:U8"/>
    <mergeCell ref="R9:U9"/>
    <mergeCell ref="R10:U10"/>
    <mergeCell ref="W3:W5"/>
    <mergeCell ref="A1:P1"/>
    <mergeCell ref="R1:Y1"/>
    <mergeCell ref="A3:A6"/>
    <mergeCell ref="B3:D5"/>
    <mergeCell ref="E3:G5"/>
    <mergeCell ref="H3:J5"/>
    <mergeCell ref="K3:M5"/>
    <mergeCell ref="N3:P5"/>
    <mergeCell ref="R3:U3"/>
    <mergeCell ref="V3:V5"/>
    <mergeCell ref="X3:X6"/>
    <mergeCell ref="Y3:Y6"/>
    <mergeCell ref="R4:R5"/>
    <mergeCell ref="S4:T4"/>
    <mergeCell ref="U4:U5"/>
    <mergeCell ref="R6:U6"/>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16" max="1048575" man="1"/>
  </colBreaks>
  <ignoredErrors>
    <ignoredError sqref="A8:A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zoomScaleNormal="100" zoomScaleSheetLayoutView="100" workbookViewId="0">
      <pane xSplit="2" ySplit="5" topLeftCell="C6" activePane="bottomRight" state="frozen"/>
      <selection sqref="A1:K1"/>
      <selection pane="topRight" sqref="A1:K1"/>
      <selection pane="bottomLeft" sqref="A1:K1"/>
      <selection pane="bottomRight" sqref="A1:L1"/>
    </sheetView>
  </sheetViews>
  <sheetFormatPr defaultColWidth="9" defaultRowHeight="13.9" customHeight="1"/>
  <cols>
    <col min="1" max="1" width="2.5" style="157" customWidth="1"/>
    <col min="2" max="2" width="7" style="157" customWidth="1"/>
    <col min="3" max="12" width="7.875" style="157" customWidth="1"/>
    <col min="13" max="13" width="1" style="157" customWidth="1"/>
    <col min="14" max="24" width="7.625" style="157" customWidth="1"/>
    <col min="25" max="25" width="9.625" style="157" customWidth="1"/>
    <col min="26" max="16384" width="9" style="157"/>
  </cols>
  <sheetData>
    <row r="1" spans="1:25" s="137" customFormat="1" ht="19.899999999999999" customHeight="1">
      <c r="A1" s="259" t="s">
        <v>143</v>
      </c>
      <c r="B1" s="259"/>
      <c r="C1" s="259"/>
      <c r="D1" s="259"/>
      <c r="E1" s="259"/>
      <c r="F1" s="259"/>
      <c r="G1" s="259"/>
      <c r="H1" s="259"/>
      <c r="I1" s="259"/>
      <c r="J1" s="259"/>
      <c r="K1" s="259"/>
      <c r="L1" s="259"/>
      <c r="M1" s="136"/>
      <c r="N1" s="260" t="s">
        <v>144</v>
      </c>
      <c r="O1" s="260"/>
      <c r="P1" s="260"/>
      <c r="Q1" s="260"/>
      <c r="R1" s="260"/>
      <c r="S1" s="260"/>
      <c r="T1" s="260"/>
      <c r="U1" s="260"/>
      <c r="V1" s="260"/>
      <c r="W1" s="260"/>
      <c r="X1" s="260"/>
      <c r="Y1" s="260"/>
    </row>
    <row r="2" spans="1:25" s="138" customFormat="1" ht="13.9" customHeight="1" thickBot="1">
      <c r="B2" s="139"/>
      <c r="C2" s="140"/>
      <c r="D2" s="141"/>
      <c r="E2" s="140"/>
      <c r="F2" s="140"/>
      <c r="G2" s="140"/>
      <c r="H2" s="140"/>
      <c r="I2" s="140"/>
      <c r="J2" s="140"/>
      <c r="K2" s="140"/>
      <c r="L2" s="140"/>
      <c r="M2" s="140"/>
      <c r="N2" s="140"/>
      <c r="O2" s="140"/>
      <c r="P2" s="140"/>
      <c r="Q2" s="140"/>
      <c r="R2" s="140"/>
      <c r="S2" s="141"/>
      <c r="T2" s="142"/>
      <c r="U2" s="142"/>
      <c r="V2" s="142"/>
      <c r="Y2" s="141" t="s">
        <v>9</v>
      </c>
    </row>
    <row r="3" spans="1:25" s="145" customFormat="1" ht="11.25" customHeight="1">
      <c r="A3" s="261" t="s">
        <v>5</v>
      </c>
      <c r="B3" s="262"/>
      <c r="C3" s="233" t="s">
        <v>145</v>
      </c>
      <c r="D3" s="267" t="s">
        <v>6</v>
      </c>
      <c r="E3" s="270" t="s">
        <v>146</v>
      </c>
      <c r="F3" s="271"/>
      <c r="G3" s="271"/>
      <c r="H3" s="271"/>
      <c r="I3" s="271"/>
      <c r="J3" s="272"/>
      <c r="K3" s="273" t="s">
        <v>147</v>
      </c>
      <c r="L3" s="274"/>
      <c r="M3" s="143"/>
      <c r="N3" s="144" t="s">
        <v>148</v>
      </c>
      <c r="O3" s="275" t="s">
        <v>149</v>
      </c>
      <c r="P3" s="278" t="s">
        <v>35</v>
      </c>
      <c r="Q3" s="279"/>
      <c r="R3" s="279"/>
      <c r="S3" s="279"/>
      <c r="T3" s="279"/>
      <c r="U3" s="279"/>
      <c r="V3" s="279"/>
      <c r="W3" s="279"/>
      <c r="X3" s="280"/>
      <c r="Y3" s="281" t="s">
        <v>150</v>
      </c>
    </row>
    <row r="4" spans="1:25" s="145" customFormat="1" ht="11.25" customHeight="1">
      <c r="A4" s="263"/>
      <c r="B4" s="264"/>
      <c r="C4" s="234"/>
      <c r="D4" s="268"/>
      <c r="E4" s="287" t="s">
        <v>14</v>
      </c>
      <c r="F4" s="288"/>
      <c r="G4" s="285"/>
      <c r="H4" s="287" t="s">
        <v>17</v>
      </c>
      <c r="I4" s="288"/>
      <c r="J4" s="285"/>
      <c r="K4" s="284" t="s">
        <v>2</v>
      </c>
      <c r="L4" s="289" t="s">
        <v>3</v>
      </c>
      <c r="M4" s="146"/>
      <c r="N4" s="285" t="s">
        <v>4</v>
      </c>
      <c r="O4" s="276"/>
      <c r="P4" s="286" t="s">
        <v>2</v>
      </c>
      <c r="Q4" s="284" t="s">
        <v>15</v>
      </c>
      <c r="R4" s="284"/>
      <c r="S4" s="284" t="s">
        <v>16</v>
      </c>
      <c r="T4" s="284"/>
      <c r="U4" s="284"/>
      <c r="V4" s="284"/>
      <c r="W4" s="284"/>
      <c r="X4" s="284"/>
      <c r="Y4" s="282"/>
    </row>
    <row r="5" spans="1:25" s="145" customFormat="1" ht="11.25" customHeight="1">
      <c r="A5" s="265"/>
      <c r="B5" s="266"/>
      <c r="C5" s="235"/>
      <c r="D5" s="269"/>
      <c r="E5" s="147" t="s">
        <v>2</v>
      </c>
      <c r="F5" s="147" t="s">
        <v>3</v>
      </c>
      <c r="G5" s="147" t="s">
        <v>4</v>
      </c>
      <c r="H5" s="147" t="s">
        <v>2</v>
      </c>
      <c r="I5" s="147" t="s">
        <v>3</v>
      </c>
      <c r="J5" s="147" t="s">
        <v>4</v>
      </c>
      <c r="K5" s="284"/>
      <c r="L5" s="266"/>
      <c r="M5" s="148"/>
      <c r="N5" s="285"/>
      <c r="O5" s="277"/>
      <c r="P5" s="269"/>
      <c r="Q5" s="147" t="s">
        <v>3</v>
      </c>
      <c r="R5" s="147" t="s">
        <v>4</v>
      </c>
      <c r="S5" s="149" t="s">
        <v>151</v>
      </c>
      <c r="T5" s="150" t="s">
        <v>152</v>
      </c>
      <c r="U5" s="149" t="s">
        <v>153</v>
      </c>
      <c r="V5" s="150" t="s">
        <v>7</v>
      </c>
      <c r="W5" s="149" t="s">
        <v>1</v>
      </c>
      <c r="X5" s="150" t="s">
        <v>0</v>
      </c>
      <c r="Y5" s="283"/>
    </row>
    <row r="6" spans="1:25" s="145" customFormat="1" ht="10.5">
      <c r="A6" s="290" t="s">
        <v>154</v>
      </c>
      <c r="B6" s="291"/>
      <c r="C6" s="38"/>
      <c r="D6" s="151"/>
      <c r="E6" s="151"/>
      <c r="F6" s="151"/>
      <c r="G6" s="151"/>
      <c r="H6" s="151"/>
      <c r="I6" s="151"/>
      <c r="J6" s="151"/>
      <c r="K6" s="151"/>
      <c r="L6" s="151"/>
      <c r="M6" s="151"/>
      <c r="N6" s="151"/>
      <c r="O6" s="151"/>
      <c r="P6" s="151"/>
      <c r="Q6" s="151"/>
      <c r="R6" s="151"/>
      <c r="S6" s="152"/>
      <c r="T6" s="152"/>
      <c r="U6" s="152"/>
      <c r="V6" s="152"/>
      <c r="W6" s="152"/>
      <c r="X6" s="152"/>
      <c r="Y6" s="152"/>
    </row>
    <row r="7" spans="1:25" s="1" customFormat="1" ht="10.5">
      <c r="A7" s="255" t="s">
        <v>155</v>
      </c>
      <c r="B7" s="256"/>
      <c r="C7" s="13">
        <v>7</v>
      </c>
      <c r="D7" s="13">
        <v>67</v>
      </c>
      <c r="E7" s="13">
        <v>180</v>
      </c>
      <c r="F7" s="13">
        <v>7</v>
      </c>
      <c r="G7" s="13">
        <v>173</v>
      </c>
      <c r="H7" s="13" t="s">
        <v>156</v>
      </c>
      <c r="I7" s="13" t="s">
        <v>156</v>
      </c>
      <c r="J7" s="13" t="s">
        <v>156</v>
      </c>
      <c r="K7" s="13">
        <v>91</v>
      </c>
      <c r="L7" s="13">
        <v>21</v>
      </c>
      <c r="M7" s="13"/>
      <c r="N7" s="13">
        <v>70</v>
      </c>
      <c r="O7" s="13">
        <v>1706</v>
      </c>
      <c r="P7" s="13">
        <v>1404</v>
      </c>
      <c r="Q7" s="13">
        <v>763</v>
      </c>
      <c r="R7" s="13">
        <v>641</v>
      </c>
      <c r="S7" s="13">
        <v>26</v>
      </c>
      <c r="T7" s="13">
        <v>81</v>
      </c>
      <c r="U7" s="13">
        <v>113</v>
      </c>
      <c r="V7" s="13">
        <v>391</v>
      </c>
      <c r="W7" s="13">
        <v>402</v>
      </c>
      <c r="X7" s="13">
        <v>391</v>
      </c>
      <c r="Y7" s="13" t="s">
        <v>43</v>
      </c>
    </row>
    <row r="8" spans="1:25" s="1" customFormat="1" ht="10.5">
      <c r="A8" s="255" t="s">
        <v>157</v>
      </c>
      <c r="B8" s="256"/>
      <c r="C8" s="153">
        <v>9</v>
      </c>
      <c r="D8" s="13">
        <v>77</v>
      </c>
      <c r="E8" s="13">
        <v>214</v>
      </c>
      <c r="F8" s="13">
        <v>11</v>
      </c>
      <c r="G8" s="13">
        <v>203</v>
      </c>
      <c r="H8" s="13" t="s">
        <v>156</v>
      </c>
      <c r="I8" s="13" t="s">
        <v>156</v>
      </c>
      <c r="J8" s="13" t="s">
        <v>156</v>
      </c>
      <c r="K8" s="13">
        <v>105</v>
      </c>
      <c r="L8" s="13">
        <v>29</v>
      </c>
      <c r="M8" s="13"/>
      <c r="N8" s="13">
        <v>76</v>
      </c>
      <c r="O8" s="13">
        <v>1959</v>
      </c>
      <c r="P8" s="13">
        <v>1600</v>
      </c>
      <c r="Q8" s="13">
        <v>837</v>
      </c>
      <c r="R8" s="13">
        <v>763</v>
      </c>
      <c r="S8" s="13">
        <v>24</v>
      </c>
      <c r="T8" s="13">
        <v>92</v>
      </c>
      <c r="U8" s="13">
        <v>110</v>
      </c>
      <c r="V8" s="13">
        <v>432</v>
      </c>
      <c r="W8" s="13">
        <v>474</v>
      </c>
      <c r="X8" s="13">
        <v>468</v>
      </c>
      <c r="Y8" s="13" t="s">
        <v>43</v>
      </c>
    </row>
    <row r="9" spans="1:25" s="1" customFormat="1" ht="10.5">
      <c r="A9" s="255" t="s">
        <v>158</v>
      </c>
      <c r="B9" s="256"/>
      <c r="C9" s="153">
        <v>9</v>
      </c>
      <c r="D9" s="13">
        <v>80</v>
      </c>
      <c r="E9" s="13">
        <v>223</v>
      </c>
      <c r="F9" s="13">
        <v>11</v>
      </c>
      <c r="G9" s="13">
        <v>212</v>
      </c>
      <c r="H9" s="13" t="s">
        <v>159</v>
      </c>
      <c r="I9" s="13" t="s">
        <v>156</v>
      </c>
      <c r="J9" s="13" t="s">
        <v>156</v>
      </c>
      <c r="K9" s="13">
        <v>91</v>
      </c>
      <c r="L9" s="13">
        <v>27</v>
      </c>
      <c r="M9" s="13"/>
      <c r="N9" s="13">
        <v>64</v>
      </c>
      <c r="O9" s="13">
        <v>1953</v>
      </c>
      <c r="P9" s="13">
        <v>1640</v>
      </c>
      <c r="Q9" s="13">
        <v>846</v>
      </c>
      <c r="R9" s="13">
        <v>794</v>
      </c>
      <c r="S9" s="13">
        <v>20</v>
      </c>
      <c r="T9" s="13">
        <v>94</v>
      </c>
      <c r="U9" s="13">
        <v>119</v>
      </c>
      <c r="V9" s="13">
        <v>462</v>
      </c>
      <c r="W9" s="13">
        <v>474</v>
      </c>
      <c r="X9" s="13">
        <v>471</v>
      </c>
      <c r="Y9" s="13" t="s">
        <v>43</v>
      </c>
    </row>
    <row r="10" spans="1:25" s="1" customFormat="1" ht="10.5">
      <c r="A10" s="255" t="s">
        <v>160</v>
      </c>
      <c r="B10" s="256"/>
      <c r="C10" s="153">
        <v>9</v>
      </c>
      <c r="D10" s="13">
        <v>75</v>
      </c>
      <c r="E10" s="13">
        <v>216</v>
      </c>
      <c r="F10" s="13">
        <v>11</v>
      </c>
      <c r="G10" s="13">
        <v>205</v>
      </c>
      <c r="H10" s="13" t="s">
        <v>159</v>
      </c>
      <c r="I10" s="13" t="s">
        <v>159</v>
      </c>
      <c r="J10" s="13" t="s">
        <v>159</v>
      </c>
      <c r="K10" s="13">
        <v>98</v>
      </c>
      <c r="L10" s="13">
        <v>24</v>
      </c>
      <c r="M10" s="13"/>
      <c r="N10" s="13">
        <v>74</v>
      </c>
      <c r="O10" s="13">
        <v>1953</v>
      </c>
      <c r="P10" s="13">
        <v>1651</v>
      </c>
      <c r="Q10" s="13">
        <v>826</v>
      </c>
      <c r="R10" s="13">
        <v>825</v>
      </c>
      <c r="S10" s="13">
        <v>22</v>
      </c>
      <c r="T10" s="13">
        <v>90</v>
      </c>
      <c r="U10" s="13">
        <v>118</v>
      </c>
      <c r="V10" s="13">
        <v>463</v>
      </c>
      <c r="W10" s="13">
        <v>485</v>
      </c>
      <c r="X10" s="13">
        <v>473</v>
      </c>
      <c r="Y10" s="13" t="s">
        <v>42</v>
      </c>
    </row>
    <row r="11" spans="1:25" s="1" customFormat="1" ht="10.5">
      <c r="A11" s="292" t="s">
        <v>161</v>
      </c>
      <c r="B11" s="293"/>
      <c r="C11" s="13"/>
      <c r="D11" s="13"/>
      <c r="E11" s="13"/>
      <c r="F11" s="13"/>
      <c r="G11" s="13"/>
      <c r="H11" s="13"/>
      <c r="I11" s="13"/>
      <c r="J11" s="13"/>
      <c r="K11" s="13"/>
      <c r="L11" s="13"/>
      <c r="M11" s="13"/>
      <c r="N11" s="13"/>
      <c r="O11" s="13"/>
      <c r="P11" s="13"/>
      <c r="Q11" s="13"/>
      <c r="R11" s="13"/>
      <c r="S11" s="13"/>
      <c r="T11" s="13"/>
      <c r="U11" s="13"/>
      <c r="V11" s="13"/>
      <c r="W11" s="13"/>
      <c r="X11" s="13"/>
      <c r="Y11" s="13"/>
    </row>
    <row r="12" spans="1:25" s="1" customFormat="1" ht="10.5">
      <c r="A12" s="255" t="s">
        <v>155</v>
      </c>
      <c r="B12" s="256"/>
      <c r="C12" s="13">
        <v>5</v>
      </c>
      <c r="D12" s="13">
        <v>54</v>
      </c>
      <c r="E12" s="13">
        <v>146</v>
      </c>
      <c r="F12" s="13">
        <v>7</v>
      </c>
      <c r="G12" s="13">
        <v>139</v>
      </c>
      <c r="H12" s="13" t="s">
        <v>156</v>
      </c>
      <c r="I12" s="13" t="s">
        <v>156</v>
      </c>
      <c r="J12" s="13" t="s">
        <v>156</v>
      </c>
      <c r="K12" s="13">
        <v>74</v>
      </c>
      <c r="L12" s="13">
        <v>17</v>
      </c>
      <c r="M12" s="13"/>
      <c r="N12" s="13">
        <v>57</v>
      </c>
      <c r="O12" s="13">
        <v>1391</v>
      </c>
      <c r="P12" s="13">
        <v>1126</v>
      </c>
      <c r="Q12" s="13">
        <v>624</v>
      </c>
      <c r="R12" s="13">
        <v>502</v>
      </c>
      <c r="S12" s="13">
        <v>21</v>
      </c>
      <c r="T12" s="13">
        <v>68</v>
      </c>
      <c r="U12" s="13">
        <v>80</v>
      </c>
      <c r="V12" s="13">
        <v>310</v>
      </c>
      <c r="W12" s="13">
        <v>330</v>
      </c>
      <c r="X12" s="13">
        <v>317</v>
      </c>
      <c r="Y12" s="13" t="s">
        <v>43</v>
      </c>
    </row>
    <row r="13" spans="1:25" s="1" customFormat="1" ht="10.5">
      <c r="A13" s="255" t="s">
        <v>162</v>
      </c>
      <c r="B13" s="256"/>
      <c r="C13" s="13">
        <v>5</v>
      </c>
      <c r="D13" s="13">
        <v>52</v>
      </c>
      <c r="E13" s="13">
        <v>158</v>
      </c>
      <c r="F13" s="13">
        <v>10</v>
      </c>
      <c r="G13" s="13">
        <v>148</v>
      </c>
      <c r="H13" s="13" t="s">
        <v>156</v>
      </c>
      <c r="I13" s="13" t="s">
        <v>156</v>
      </c>
      <c r="J13" s="13" t="s">
        <v>156</v>
      </c>
      <c r="K13" s="13">
        <v>59</v>
      </c>
      <c r="L13" s="13">
        <v>14</v>
      </c>
      <c r="M13" s="13"/>
      <c r="N13" s="13">
        <v>45</v>
      </c>
      <c r="O13" s="13">
        <v>1385</v>
      </c>
      <c r="P13" s="13">
        <v>1112</v>
      </c>
      <c r="Q13" s="13">
        <v>598</v>
      </c>
      <c r="R13" s="13">
        <v>514</v>
      </c>
      <c r="S13" s="13">
        <v>21</v>
      </c>
      <c r="T13" s="13">
        <v>69</v>
      </c>
      <c r="U13" s="13">
        <v>78</v>
      </c>
      <c r="V13" s="13">
        <v>291</v>
      </c>
      <c r="W13" s="13">
        <v>329</v>
      </c>
      <c r="X13" s="13">
        <v>324</v>
      </c>
      <c r="Y13" s="13" t="s">
        <v>43</v>
      </c>
    </row>
    <row r="14" spans="1:25" s="1" customFormat="1" ht="10.5">
      <c r="A14" s="255" t="s">
        <v>158</v>
      </c>
      <c r="B14" s="256"/>
      <c r="C14" s="13">
        <v>5</v>
      </c>
      <c r="D14" s="13">
        <v>55</v>
      </c>
      <c r="E14" s="13">
        <v>163</v>
      </c>
      <c r="F14" s="13">
        <v>9</v>
      </c>
      <c r="G14" s="13">
        <v>154</v>
      </c>
      <c r="H14" s="13" t="s">
        <v>156</v>
      </c>
      <c r="I14" s="13" t="s">
        <v>156</v>
      </c>
      <c r="J14" s="13" t="s">
        <v>156</v>
      </c>
      <c r="K14" s="13">
        <v>58</v>
      </c>
      <c r="L14" s="13">
        <v>15</v>
      </c>
      <c r="M14" s="13"/>
      <c r="N14" s="13">
        <v>43</v>
      </c>
      <c r="O14" s="13">
        <v>1385</v>
      </c>
      <c r="P14" s="13">
        <v>1139</v>
      </c>
      <c r="Q14" s="13">
        <v>605</v>
      </c>
      <c r="R14" s="13">
        <v>534</v>
      </c>
      <c r="S14" s="13">
        <v>17</v>
      </c>
      <c r="T14" s="13">
        <v>70</v>
      </c>
      <c r="U14" s="13">
        <v>80</v>
      </c>
      <c r="V14" s="13">
        <v>320</v>
      </c>
      <c r="W14" s="13">
        <v>325</v>
      </c>
      <c r="X14" s="13">
        <v>327</v>
      </c>
      <c r="Y14" s="13" t="s">
        <v>43</v>
      </c>
    </row>
    <row r="15" spans="1:25" s="1" customFormat="1" ht="10.5">
      <c r="A15" s="255" t="s">
        <v>163</v>
      </c>
      <c r="B15" s="256"/>
      <c r="C15" s="153">
        <v>5</v>
      </c>
      <c r="D15" s="13">
        <v>51</v>
      </c>
      <c r="E15" s="13">
        <v>153</v>
      </c>
      <c r="F15" s="13">
        <v>9</v>
      </c>
      <c r="G15" s="13">
        <v>144</v>
      </c>
      <c r="H15" s="13" t="s">
        <v>159</v>
      </c>
      <c r="I15" s="13" t="s">
        <v>159</v>
      </c>
      <c r="J15" s="13" t="s">
        <v>159</v>
      </c>
      <c r="K15" s="13">
        <v>55</v>
      </c>
      <c r="L15" s="13">
        <v>12</v>
      </c>
      <c r="M15" s="13"/>
      <c r="N15" s="13">
        <v>43</v>
      </c>
      <c r="O15" s="13">
        <v>1385</v>
      </c>
      <c r="P15" s="13">
        <v>1151</v>
      </c>
      <c r="Q15" s="13">
        <v>592</v>
      </c>
      <c r="R15" s="13">
        <v>559</v>
      </c>
      <c r="S15" s="13">
        <v>18</v>
      </c>
      <c r="T15" s="13">
        <v>66</v>
      </c>
      <c r="U15" s="13">
        <v>79</v>
      </c>
      <c r="V15" s="13">
        <v>317</v>
      </c>
      <c r="W15" s="13">
        <v>342</v>
      </c>
      <c r="X15" s="13">
        <v>329</v>
      </c>
      <c r="Y15" s="13" t="s">
        <v>42</v>
      </c>
    </row>
    <row r="16" spans="1:25" s="1" customFormat="1" ht="10.5">
      <c r="A16" s="292" t="s">
        <v>164</v>
      </c>
      <c r="B16" s="293"/>
      <c r="C16" s="154"/>
      <c r="D16" s="154"/>
      <c r="E16" s="154"/>
      <c r="F16" s="154"/>
      <c r="G16" s="154"/>
      <c r="H16" s="154"/>
      <c r="I16" s="154"/>
      <c r="J16" s="154"/>
      <c r="K16" s="154"/>
      <c r="L16" s="154"/>
      <c r="M16" s="154"/>
      <c r="N16" s="154"/>
      <c r="O16" s="154"/>
      <c r="P16" s="154"/>
      <c r="Q16" s="154"/>
      <c r="R16" s="154"/>
      <c r="S16" s="154"/>
      <c r="T16" s="154"/>
      <c r="U16" s="154"/>
      <c r="V16" s="154"/>
      <c r="W16" s="154"/>
      <c r="X16" s="154"/>
      <c r="Y16" s="154"/>
    </row>
    <row r="17" spans="1:25" s="1" customFormat="1" ht="10.5">
      <c r="A17" s="255" t="s">
        <v>155</v>
      </c>
      <c r="B17" s="256"/>
      <c r="C17" s="13">
        <v>1</v>
      </c>
      <c r="D17" s="13">
        <v>7</v>
      </c>
      <c r="E17" s="13">
        <v>16</v>
      </c>
      <c r="F17" s="13" t="s">
        <v>43</v>
      </c>
      <c r="G17" s="13">
        <v>16</v>
      </c>
      <c r="H17" s="13" t="s">
        <v>156</v>
      </c>
      <c r="I17" s="13" t="s">
        <v>156</v>
      </c>
      <c r="J17" s="13" t="s">
        <v>156</v>
      </c>
      <c r="K17" s="13">
        <v>11</v>
      </c>
      <c r="L17" s="13">
        <v>3</v>
      </c>
      <c r="M17" s="13"/>
      <c r="N17" s="13">
        <v>8</v>
      </c>
      <c r="O17" s="13">
        <v>240</v>
      </c>
      <c r="P17" s="13">
        <v>206</v>
      </c>
      <c r="Q17" s="13">
        <v>102</v>
      </c>
      <c r="R17" s="13">
        <v>104</v>
      </c>
      <c r="S17" s="13" t="s">
        <v>43</v>
      </c>
      <c r="T17" s="13" t="s">
        <v>43</v>
      </c>
      <c r="U17" s="13">
        <v>18</v>
      </c>
      <c r="V17" s="13">
        <v>67</v>
      </c>
      <c r="W17" s="13">
        <v>57</v>
      </c>
      <c r="X17" s="13">
        <v>64</v>
      </c>
      <c r="Y17" s="13" t="s">
        <v>43</v>
      </c>
    </row>
    <row r="18" spans="1:25" s="1" customFormat="1" ht="10.5">
      <c r="A18" s="255" t="s">
        <v>162</v>
      </c>
      <c r="B18" s="256"/>
      <c r="C18" s="13">
        <v>3</v>
      </c>
      <c r="D18" s="13">
        <v>19</v>
      </c>
      <c r="E18" s="13">
        <v>44</v>
      </c>
      <c r="F18" s="13">
        <v>1</v>
      </c>
      <c r="G18" s="13">
        <v>43</v>
      </c>
      <c r="H18" s="13" t="s">
        <v>156</v>
      </c>
      <c r="I18" s="13" t="s">
        <v>156</v>
      </c>
      <c r="J18" s="13" t="s">
        <v>156</v>
      </c>
      <c r="K18" s="13">
        <v>28</v>
      </c>
      <c r="L18" s="13">
        <v>14</v>
      </c>
      <c r="M18" s="13"/>
      <c r="N18" s="13">
        <v>14</v>
      </c>
      <c r="O18" s="13">
        <v>499</v>
      </c>
      <c r="P18" s="13">
        <v>423</v>
      </c>
      <c r="Q18" s="13">
        <v>204</v>
      </c>
      <c r="R18" s="13">
        <v>219</v>
      </c>
      <c r="S18" s="13" t="s">
        <v>43</v>
      </c>
      <c r="T18" s="13">
        <v>11</v>
      </c>
      <c r="U18" s="13">
        <v>20</v>
      </c>
      <c r="V18" s="13">
        <v>127</v>
      </c>
      <c r="W18" s="13">
        <v>135</v>
      </c>
      <c r="X18" s="13">
        <v>130</v>
      </c>
      <c r="Y18" s="13" t="s">
        <v>43</v>
      </c>
    </row>
    <row r="19" spans="1:25" s="1" customFormat="1" ht="10.5">
      <c r="A19" s="255" t="s">
        <v>158</v>
      </c>
      <c r="B19" s="256"/>
      <c r="C19" s="13">
        <v>3</v>
      </c>
      <c r="D19" s="13">
        <v>19</v>
      </c>
      <c r="E19" s="13">
        <v>48</v>
      </c>
      <c r="F19" s="13">
        <v>1</v>
      </c>
      <c r="G19" s="13">
        <v>47</v>
      </c>
      <c r="H19" s="13" t="s">
        <v>156</v>
      </c>
      <c r="I19" s="13" t="s">
        <v>156</v>
      </c>
      <c r="J19" s="13" t="s">
        <v>156</v>
      </c>
      <c r="K19" s="13">
        <v>31</v>
      </c>
      <c r="L19" s="13">
        <v>12</v>
      </c>
      <c r="M19" s="13"/>
      <c r="N19" s="13">
        <v>19</v>
      </c>
      <c r="O19" s="13">
        <v>505</v>
      </c>
      <c r="P19" s="13">
        <v>439</v>
      </c>
      <c r="Q19" s="13">
        <v>206</v>
      </c>
      <c r="R19" s="13">
        <v>233</v>
      </c>
      <c r="S19" s="13" t="s">
        <v>43</v>
      </c>
      <c r="T19" s="13">
        <v>12</v>
      </c>
      <c r="U19" s="13">
        <v>27</v>
      </c>
      <c r="V19" s="13">
        <v>131</v>
      </c>
      <c r="W19" s="13">
        <v>135</v>
      </c>
      <c r="X19" s="13">
        <v>134</v>
      </c>
      <c r="Y19" s="13" t="s">
        <v>43</v>
      </c>
    </row>
    <row r="20" spans="1:25" s="1" customFormat="1" ht="10.5">
      <c r="A20" s="255" t="s">
        <v>163</v>
      </c>
      <c r="B20" s="256"/>
      <c r="C20" s="153">
        <v>3</v>
      </c>
      <c r="D20" s="13">
        <v>19</v>
      </c>
      <c r="E20" s="13">
        <v>51</v>
      </c>
      <c r="F20" s="13">
        <v>2</v>
      </c>
      <c r="G20" s="13">
        <v>49</v>
      </c>
      <c r="H20" s="13" t="s">
        <v>159</v>
      </c>
      <c r="I20" s="13" t="s">
        <v>159</v>
      </c>
      <c r="J20" s="13" t="s">
        <v>159</v>
      </c>
      <c r="K20" s="13">
        <v>28</v>
      </c>
      <c r="L20" s="13">
        <v>11</v>
      </c>
      <c r="M20" s="13"/>
      <c r="N20" s="13">
        <v>17</v>
      </c>
      <c r="O20" s="13">
        <v>505</v>
      </c>
      <c r="P20" s="13">
        <v>438</v>
      </c>
      <c r="Q20" s="13">
        <v>203</v>
      </c>
      <c r="R20" s="13">
        <v>235</v>
      </c>
      <c r="S20" s="13" t="s">
        <v>42</v>
      </c>
      <c r="T20" s="13">
        <v>12</v>
      </c>
      <c r="U20" s="13">
        <v>29</v>
      </c>
      <c r="V20" s="13">
        <v>134</v>
      </c>
      <c r="W20" s="13">
        <v>132</v>
      </c>
      <c r="X20" s="13">
        <v>131</v>
      </c>
      <c r="Y20" s="13" t="s">
        <v>42</v>
      </c>
    </row>
    <row r="21" spans="1:25" s="1" customFormat="1" ht="10.5">
      <c r="A21" s="292" t="s">
        <v>165</v>
      </c>
      <c r="B21" s="293"/>
      <c r="C21" s="13"/>
      <c r="D21" s="13"/>
      <c r="E21" s="13"/>
      <c r="F21" s="13"/>
      <c r="G21" s="13"/>
      <c r="H21" s="13"/>
      <c r="I21" s="13"/>
      <c r="J21" s="13"/>
      <c r="K21" s="13"/>
      <c r="L21" s="13"/>
      <c r="M21" s="13"/>
      <c r="N21" s="13"/>
      <c r="O21" s="13"/>
      <c r="P21" s="13"/>
      <c r="Q21" s="13"/>
      <c r="R21" s="13"/>
      <c r="S21" s="13"/>
      <c r="T21" s="13"/>
      <c r="U21" s="13"/>
      <c r="V21" s="13"/>
      <c r="W21" s="13"/>
      <c r="X21" s="13"/>
      <c r="Y21" s="13"/>
    </row>
    <row r="22" spans="1:25" s="1" customFormat="1" ht="10.5">
      <c r="A22" s="255" t="s">
        <v>155</v>
      </c>
      <c r="B22" s="256"/>
      <c r="C22" s="13" t="s">
        <v>43</v>
      </c>
      <c r="D22" s="13" t="s">
        <v>43</v>
      </c>
      <c r="E22" s="13" t="s">
        <v>43</v>
      </c>
      <c r="F22" s="13" t="s">
        <v>43</v>
      </c>
      <c r="G22" s="13" t="s">
        <v>43</v>
      </c>
      <c r="H22" s="13" t="s">
        <v>43</v>
      </c>
      <c r="I22" s="13" t="s">
        <v>43</v>
      </c>
      <c r="J22" s="13" t="s">
        <v>43</v>
      </c>
      <c r="K22" s="13" t="s">
        <v>43</v>
      </c>
      <c r="L22" s="13" t="s">
        <v>43</v>
      </c>
      <c r="M22" s="13"/>
      <c r="N22" s="13" t="s">
        <v>43</v>
      </c>
      <c r="O22" s="13" t="s">
        <v>43</v>
      </c>
      <c r="P22" s="13" t="s">
        <v>43</v>
      </c>
      <c r="Q22" s="13" t="s">
        <v>43</v>
      </c>
      <c r="R22" s="13" t="s">
        <v>43</v>
      </c>
      <c r="S22" s="13" t="s">
        <v>43</v>
      </c>
      <c r="T22" s="13" t="s">
        <v>43</v>
      </c>
      <c r="U22" s="13" t="s">
        <v>43</v>
      </c>
      <c r="V22" s="13" t="s">
        <v>43</v>
      </c>
      <c r="W22" s="13" t="s">
        <v>43</v>
      </c>
      <c r="X22" s="13" t="s">
        <v>43</v>
      </c>
      <c r="Y22" s="13" t="s">
        <v>43</v>
      </c>
    </row>
    <row r="23" spans="1:25" s="1" customFormat="1" ht="10.5">
      <c r="A23" s="255" t="s">
        <v>162</v>
      </c>
      <c r="B23" s="256"/>
      <c r="C23" s="13" t="s">
        <v>43</v>
      </c>
      <c r="D23" s="13" t="s">
        <v>43</v>
      </c>
      <c r="E23" s="13" t="s">
        <v>43</v>
      </c>
      <c r="F23" s="13" t="s">
        <v>43</v>
      </c>
      <c r="G23" s="13" t="s">
        <v>43</v>
      </c>
      <c r="H23" s="13" t="s">
        <v>43</v>
      </c>
      <c r="I23" s="13" t="s">
        <v>43</v>
      </c>
      <c r="J23" s="13" t="s">
        <v>43</v>
      </c>
      <c r="K23" s="13" t="s">
        <v>43</v>
      </c>
      <c r="L23" s="13" t="s">
        <v>43</v>
      </c>
      <c r="M23" s="13"/>
      <c r="N23" s="13" t="s">
        <v>43</v>
      </c>
      <c r="O23" s="13" t="s">
        <v>43</v>
      </c>
      <c r="P23" s="13" t="s">
        <v>43</v>
      </c>
      <c r="Q23" s="13" t="s">
        <v>43</v>
      </c>
      <c r="R23" s="13" t="s">
        <v>43</v>
      </c>
      <c r="S23" s="13" t="s">
        <v>43</v>
      </c>
      <c r="T23" s="13" t="s">
        <v>43</v>
      </c>
      <c r="U23" s="13" t="s">
        <v>43</v>
      </c>
      <c r="V23" s="13" t="s">
        <v>43</v>
      </c>
      <c r="W23" s="13" t="s">
        <v>43</v>
      </c>
      <c r="X23" s="13" t="s">
        <v>43</v>
      </c>
      <c r="Y23" s="13" t="s">
        <v>43</v>
      </c>
    </row>
    <row r="24" spans="1:25" s="1" customFormat="1" ht="10.5">
      <c r="A24" s="255" t="s">
        <v>158</v>
      </c>
      <c r="B24" s="256"/>
      <c r="C24" s="13" t="s">
        <v>42</v>
      </c>
      <c r="D24" s="13" t="s">
        <v>43</v>
      </c>
      <c r="E24" s="13" t="s">
        <v>43</v>
      </c>
      <c r="F24" s="13" t="s">
        <v>43</v>
      </c>
      <c r="G24" s="13" t="s">
        <v>43</v>
      </c>
      <c r="H24" s="13" t="s">
        <v>43</v>
      </c>
      <c r="I24" s="13" t="s">
        <v>43</v>
      </c>
      <c r="J24" s="13" t="s">
        <v>43</v>
      </c>
      <c r="K24" s="13" t="s">
        <v>43</v>
      </c>
      <c r="L24" s="13" t="s">
        <v>43</v>
      </c>
      <c r="M24" s="13"/>
      <c r="N24" s="13" t="s">
        <v>43</v>
      </c>
      <c r="O24" s="13" t="s">
        <v>43</v>
      </c>
      <c r="P24" s="13" t="s">
        <v>43</v>
      </c>
      <c r="Q24" s="13" t="s">
        <v>43</v>
      </c>
      <c r="R24" s="13" t="s">
        <v>43</v>
      </c>
      <c r="S24" s="13" t="s">
        <v>43</v>
      </c>
      <c r="T24" s="13" t="s">
        <v>43</v>
      </c>
      <c r="U24" s="13" t="s">
        <v>43</v>
      </c>
      <c r="V24" s="13" t="s">
        <v>43</v>
      </c>
      <c r="W24" s="13" t="s">
        <v>43</v>
      </c>
      <c r="X24" s="13" t="s">
        <v>43</v>
      </c>
      <c r="Y24" s="13" t="s">
        <v>43</v>
      </c>
    </row>
    <row r="25" spans="1:25" s="1" customFormat="1" ht="10.5">
      <c r="A25" s="255" t="s">
        <v>163</v>
      </c>
      <c r="B25" s="256"/>
      <c r="C25" s="24" t="s">
        <v>42</v>
      </c>
      <c r="D25" s="13" t="s">
        <v>42</v>
      </c>
      <c r="E25" s="13" t="s">
        <v>42</v>
      </c>
      <c r="F25" s="13" t="s">
        <v>42</v>
      </c>
      <c r="G25" s="13" t="s">
        <v>42</v>
      </c>
      <c r="H25" s="13" t="s">
        <v>42</v>
      </c>
      <c r="I25" s="13" t="s">
        <v>42</v>
      </c>
      <c r="J25" s="13" t="s">
        <v>42</v>
      </c>
      <c r="K25" s="13" t="s">
        <v>42</v>
      </c>
      <c r="L25" s="13" t="s">
        <v>42</v>
      </c>
      <c r="M25" s="13"/>
      <c r="N25" s="13" t="s">
        <v>42</v>
      </c>
      <c r="O25" s="13" t="s">
        <v>42</v>
      </c>
      <c r="P25" s="13" t="s">
        <v>42</v>
      </c>
      <c r="Q25" s="13" t="s">
        <v>42</v>
      </c>
      <c r="R25" s="13" t="s">
        <v>42</v>
      </c>
      <c r="S25" s="13" t="s">
        <v>42</v>
      </c>
      <c r="T25" s="13" t="s">
        <v>42</v>
      </c>
      <c r="U25" s="13" t="s">
        <v>42</v>
      </c>
      <c r="V25" s="13" t="s">
        <v>42</v>
      </c>
      <c r="W25" s="13" t="s">
        <v>42</v>
      </c>
      <c r="X25" s="13" t="s">
        <v>42</v>
      </c>
      <c r="Y25" s="13" t="s">
        <v>42</v>
      </c>
    </row>
    <row r="26" spans="1:25" s="1" customFormat="1" ht="10.5">
      <c r="A26" s="292" t="s">
        <v>166</v>
      </c>
      <c r="B26" s="293"/>
      <c r="C26" s="13"/>
      <c r="D26" s="13"/>
      <c r="E26" s="13"/>
      <c r="F26" s="13"/>
      <c r="G26" s="13"/>
      <c r="H26" s="13"/>
      <c r="I26" s="13"/>
      <c r="J26" s="13"/>
      <c r="K26" s="13"/>
      <c r="L26" s="13"/>
      <c r="M26" s="13"/>
      <c r="N26" s="13"/>
      <c r="O26" s="13"/>
      <c r="P26" s="13"/>
      <c r="Q26" s="13"/>
      <c r="R26" s="13"/>
      <c r="S26" s="13"/>
      <c r="T26" s="13"/>
      <c r="U26" s="13"/>
      <c r="V26" s="13"/>
      <c r="W26" s="13"/>
      <c r="X26" s="13"/>
      <c r="Y26" s="13"/>
    </row>
    <row r="27" spans="1:25" s="1" customFormat="1" ht="10.5">
      <c r="A27" s="255" t="s">
        <v>155</v>
      </c>
      <c r="B27" s="256"/>
      <c r="C27" s="13">
        <v>1</v>
      </c>
      <c r="D27" s="13">
        <v>6</v>
      </c>
      <c r="E27" s="13">
        <v>18</v>
      </c>
      <c r="F27" s="13" t="s">
        <v>43</v>
      </c>
      <c r="G27" s="13">
        <v>18</v>
      </c>
      <c r="H27" s="13" t="s">
        <v>156</v>
      </c>
      <c r="I27" s="13" t="s">
        <v>156</v>
      </c>
      <c r="J27" s="13" t="s">
        <v>156</v>
      </c>
      <c r="K27" s="13">
        <v>6</v>
      </c>
      <c r="L27" s="13">
        <v>1</v>
      </c>
      <c r="M27" s="13"/>
      <c r="N27" s="13">
        <v>5</v>
      </c>
      <c r="O27" s="13">
        <v>75</v>
      </c>
      <c r="P27" s="13">
        <v>72</v>
      </c>
      <c r="Q27" s="13">
        <v>37</v>
      </c>
      <c r="R27" s="13">
        <v>35</v>
      </c>
      <c r="S27" s="13">
        <v>5</v>
      </c>
      <c r="T27" s="13">
        <v>13</v>
      </c>
      <c r="U27" s="13">
        <v>15</v>
      </c>
      <c r="V27" s="13">
        <v>14</v>
      </c>
      <c r="W27" s="13">
        <v>15</v>
      </c>
      <c r="X27" s="13">
        <v>10</v>
      </c>
      <c r="Y27" s="13" t="s">
        <v>43</v>
      </c>
    </row>
    <row r="28" spans="1:25" s="1" customFormat="1" ht="10.5">
      <c r="A28" s="255" t="s">
        <v>162</v>
      </c>
      <c r="B28" s="256"/>
      <c r="C28" s="13">
        <v>1</v>
      </c>
      <c r="D28" s="13">
        <v>6</v>
      </c>
      <c r="E28" s="13">
        <v>12</v>
      </c>
      <c r="F28" s="13" t="s">
        <v>43</v>
      </c>
      <c r="G28" s="13">
        <v>12</v>
      </c>
      <c r="H28" s="13" t="s">
        <v>156</v>
      </c>
      <c r="I28" s="13" t="s">
        <v>156</v>
      </c>
      <c r="J28" s="13" t="s">
        <v>156</v>
      </c>
      <c r="K28" s="13">
        <v>18</v>
      </c>
      <c r="L28" s="13">
        <v>1</v>
      </c>
      <c r="M28" s="13"/>
      <c r="N28" s="13">
        <v>17</v>
      </c>
      <c r="O28" s="13">
        <v>75</v>
      </c>
      <c r="P28" s="13">
        <v>65</v>
      </c>
      <c r="Q28" s="13">
        <v>35</v>
      </c>
      <c r="R28" s="13">
        <v>30</v>
      </c>
      <c r="S28" s="13">
        <v>3</v>
      </c>
      <c r="T28" s="13">
        <v>12</v>
      </c>
      <c r="U28" s="13">
        <v>12</v>
      </c>
      <c r="V28" s="13">
        <v>14</v>
      </c>
      <c r="W28" s="13">
        <v>10</v>
      </c>
      <c r="X28" s="13">
        <v>14</v>
      </c>
      <c r="Y28" s="13" t="s">
        <v>43</v>
      </c>
    </row>
    <row r="29" spans="1:25" s="1" customFormat="1" ht="10.5">
      <c r="A29" s="255" t="s">
        <v>158</v>
      </c>
      <c r="B29" s="256"/>
      <c r="C29" s="13">
        <v>1</v>
      </c>
      <c r="D29" s="13">
        <v>6</v>
      </c>
      <c r="E29" s="13">
        <v>12</v>
      </c>
      <c r="F29" s="13">
        <v>1</v>
      </c>
      <c r="G29" s="13">
        <v>11</v>
      </c>
      <c r="H29" s="13" t="s">
        <v>156</v>
      </c>
      <c r="I29" s="13" t="s">
        <v>156</v>
      </c>
      <c r="J29" s="13" t="s">
        <v>156</v>
      </c>
      <c r="K29" s="13">
        <v>2</v>
      </c>
      <c r="L29" s="13" t="s">
        <v>43</v>
      </c>
      <c r="M29" s="13"/>
      <c r="N29" s="13">
        <v>2</v>
      </c>
      <c r="O29" s="13">
        <v>63</v>
      </c>
      <c r="P29" s="13">
        <v>62</v>
      </c>
      <c r="Q29" s="13">
        <v>35</v>
      </c>
      <c r="R29" s="13">
        <v>27</v>
      </c>
      <c r="S29" s="13">
        <v>3</v>
      </c>
      <c r="T29" s="13">
        <v>12</v>
      </c>
      <c r="U29" s="13">
        <v>12</v>
      </c>
      <c r="V29" s="13">
        <v>11</v>
      </c>
      <c r="W29" s="13">
        <v>14</v>
      </c>
      <c r="X29" s="13">
        <v>10</v>
      </c>
      <c r="Y29" s="13" t="s">
        <v>43</v>
      </c>
    </row>
    <row r="30" spans="1:25" s="1" customFormat="1" ht="11.25" thickBot="1">
      <c r="A30" s="294" t="s">
        <v>163</v>
      </c>
      <c r="B30" s="295"/>
      <c r="C30" s="155">
        <v>1</v>
      </c>
      <c r="D30" s="23">
        <v>5</v>
      </c>
      <c r="E30" s="23">
        <v>12</v>
      </c>
      <c r="F30" s="23" t="s">
        <v>42</v>
      </c>
      <c r="G30" s="23">
        <v>12</v>
      </c>
      <c r="H30" s="23" t="s">
        <v>159</v>
      </c>
      <c r="I30" s="23" t="s">
        <v>159</v>
      </c>
      <c r="J30" s="23" t="s">
        <v>159</v>
      </c>
      <c r="K30" s="23">
        <v>15</v>
      </c>
      <c r="L30" s="23">
        <v>1</v>
      </c>
      <c r="M30" s="23"/>
      <c r="N30" s="23">
        <v>14</v>
      </c>
      <c r="O30" s="23">
        <v>63</v>
      </c>
      <c r="P30" s="23">
        <v>62</v>
      </c>
      <c r="Q30" s="23">
        <v>31</v>
      </c>
      <c r="R30" s="23">
        <v>31</v>
      </c>
      <c r="S30" s="23">
        <v>4</v>
      </c>
      <c r="T30" s="23">
        <v>12</v>
      </c>
      <c r="U30" s="23">
        <v>10</v>
      </c>
      <c r="V30" s="23">
        <v>12</v>
      </c>
      <c r="W30" s="23">
        <v>11</v>
      </c>
      <c r="X30" s="23">
        <v>13</v>
      </c>
      <c r="Y30" s="23" t="s">
        <v>42</v>
      </c>
    </row>
    <row r="31" spans="1:25" s="138" customFormat="1" ht="13.9" customHeight="1">
      <c r="A31" s="139" t="s">
        <v>167</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row>
    <row r="32" spans="1:25" s="138" customFormat="1" ht="13.9" customHeight="1">
      <c r="C32" s="156"/>
      <c r="D32" s="156"/>
      <c r="E32" s="156"/>
      <c r="F32" s="156"/>
      <c r="G32" s="156"/>
      <c r="H32" s="156"/>
      <c r="I32" s="156"/>
      <c r="J32" s="156"/>
      <c r="K32" s="156"/>
      <c r="L32" s="156"/>
      <c r="M32" s="156"/>
      <c r="N32" s="156"/>
      <c r="O32" s="156"/>
      <c r="P32" s="156"/>
      <c r="Q32" s="156"/>
      <c r="R32" s="156"/>
      <c r="S32" s="156"/>
      <c r="T32" s="156"/>
      <c r="U32" s="156"/>
      <c r="V32" s="156"/>
      <c r="W32" s="156"/>
      <c r="X32" s="156"/>
      <c r="Y32" s="156"/>
    </row>
    <row r="33" spans="3:25" s="138" customFormat="1" ht="13.9" customHeight="1">
      <c r="C33" s="156"/>
      <c r="D33" s="156"/>
      <c r="E33" s="156"/>
      <c r="F33" s="156"/>
      <c r="G33" s="156"/>
      <c r="H33" s="156"/>
      <c r="I33" s="156"/>
      <c r="J33" s="156"/>
      <c r="K33" s="156"/>
      <c r="L33" s="156"/>
      <c r="M33" s="156"/>
      <c r="N33" s="156"/>
      <c r="O33" s="156"/>
      <c r="P33" s="156"/>
      <c r="Q33" s="156"/>
      <c r="R33" s="156"/>
      <c r="S33" s="156"/>
      <c r="T33" s="156"/>
      <c r="U33" s="156"/>
      <c r="V33" s="156"/>
      <c r="W33" s="156"/>
      <c r="X33" s="156"/>
      <c r="Y33" s="156"/>
    </row>
    <row r="34" spans="3:25" ht="13.9" customHeight="1">
      <c r="C34" s="156"/>
      <c r="D34" s="156"/>
      <c r="E34" s="156"/>
      <c r="F34" s="156"/>
      <c r="G34" s="156"/>
      <c r="H34" s="156"/>
      <c r="I34" s="156"/>
      <c r="J34" s="156"/>
      <c r="K34" s="156"/>
      <c r="L34" s="156"/>
      <c r="M34" s="156"/>
      <c r="N34" s="156"/>
      <c r="O34" s="156"/>
      <c r="P34" s="156"/>
      <c r="Q34" s="156"/>
      <c r="R34" s="156"/>
      <c r="S34" s="156"/>
      <c r="T34" s="156"/>
      <c r="U34" s="156"/>
      <c r="V34" s="156"/>
      <c r="W34" s="156"/>
      <c r="X34" s="156"/>
      <c r="Y34" s="156"/>
    </row>
    <row r="35" spans="3:25" ht="13.9" customHeight="1">
      <c r="C35" s="156"/>
      <c r="D35" s="156"/>
      <c r="E35" s="156"/>
      <c r="F35" s="156"/>
      <c r="G35" s="156"/>
      <c r="H35" s="156"/>
      <c r="I35" s="156"/>
      <c r="J35" s="156"/>
      <c r="K35" s="156"/>
      <c r="L35" s="156"/>
      <c r="M35" s="156"/>
      <c r="N35" s="156"/>
      <c r="O35" s="156"/>
      <c r="P35" s="156"/>
      <c r="Q35" s="156"/>
      <c r="R35" s="156"/>
      <c r="S35" s="156"/>
      <c r="T35" s="156"/>
      <c r="U35" s="156"/>
      <c r="V35" s="156"/>
      <c r="W35" s="156"/>
      <c r="X35" s="156"/>
      <c r="Y35" s="156"/>
    </row>
    <row r="36" spans="3:25" ht="13.9" customHeight="1">
      <c r="C36" s="158"/>
      <c r="D36" s="158"/>
      <c r="E36" s="158"/>
      <c r="F36" s="158"/>
      <c r="G36" s="158"/>
      <c r="H36" s="158"/>
      <c r="I36" s="158"/>
      <c r="J36" s="158"/>
      <c r="K36" s="158"/>
      <c r="L36" s="158"/>
      <c r="M36" s="158"/>
      <c r="N36" s="158"/>
      <c r="O36" s="158"/>
      <c r="P36" s="158"/>
      <c r="Q36" s="158"/>
      <c r="R36" s="158"/>
      <c r="S36" s="158"/>
      <c r="T36" s="158"/>
      <c r="U36" s="158"/>
      <c r="V36" s="158"/>
      <c r="W36" s="158"/>
      <c r="X36" s="158"/>
      <c r="Y36" s="158"/>
    </row>
    <row r="37" spans="3:25" ht="13.9" customHeight="1">
      <c r="C37" s="158"/>
      <c r="D37" s="158"/>
      <c r="E37" s="158"/>
      <c r="F37" s="158"/>
      <c r="G37" s="158"/>
      <c r="H37" s="158"/>
      <c r="I37" s="158"/>
      <c r="J37" s="158"/>
      <c r="K37" s="158"/>
      <c r="L37" s="158"/>
      <c r="M37" s="158"/>
      <c r="N37" s="158"/>
      <c r="O37" s="158"/>
      <c r="P37" s="158"/>
      <c r="Q37" s="158"/>
      <c r="R37" s="158"/>
      <c r="S37" s="158"/>
      <c r="T37" s="158"/>
      <c r="U37" s="158"/>
      <c r="V37" s="158"/>
      <c r="W37" s="158"/>
      <c r="X37" s="158"/>
      <c r="Y37" s="158"/>
    </row>
    <row r="38" spans="3:25" ht="13.9" customHeight="1">
      <c r="C38" s="158"/>
      <c r="D38" s="158"/>
      <c r="E38" s="158"/>
      <c r="F38" s="158"/>
      <c r="G38" s="158"/>
      <c r="H38" s="158"/>
      <c r="I38" s="158"/>
      <c r="J38" s="158"/>
      <c r="K38" s="158"/>
      <c r="L38" s="158"/>
      <c r="M38" s="158"/>
      <c r="N38" s="158"/>
      <c r="O38" s="158"/>
      <c r="P38" s="158"/>
      <c r="Q38" s="158"/>
      <c r="R38" s="158"/>
      <c r="S38" s="158"/>
      <c r="T38" s="158"/>
      <c r="U38" s="158"/>
      <c r="V38" s="158"/>
      <c r="W38" s="158"/>
      <c r="X38" s="158"/>
      <c r="Y38" s="158"/>
    </row>
  </sheetData>
  <mergeCells count="43">
    <mergeCell ref="A28:B28"/>
    <mergeCell ref="A29:B29"/>
    <mergeCell ref="A30:B30"/>
    <mergeCell ref="A22:B22"/>
    <mergeCell ref="A23:B23"/>
    <mergeCell ref="A24:B24"/>
    <mergeCell ref="A25:B25"/>
    <mergeCell ref="A26:B26"/>
    <mergeCell ref="A27:B27"/>
    <mergeCell ref="A21:B21"/>
    <mergeCell ref="A10:B10"/>
    <mergeCell ref="A11:B11"/>
    <mergeCell ref="A12:B12"/>
    <mergeCell ref="A13:B13"/>
    <mergeCell ref="A14:B14"/>
    <mergeCell ref="A15:B15"/>
    <mergeCell ref="A16:B16"/>
    <mergeCell ref="A17:B17"/>
    <mergeCell ref="A18:B18"/>
    <mergeCell ref="A19:B19"/>
    <mergeCell ref="A20:B20"/>
    <mergeCell ref="A9:B9"/>
    <mergeCell ref="E4:G4"/>
    <mergeCell ref="H4:J4"/>
    <mergeCell ref="K4:K5"/>
    <mergeCell ref="L4:L5"/>
    <mergeCell ref="A6:B6"/>
    <mergeCell ref="A7:B7"/>
    <mergeCell ref="A8:B8"/>
    <mergeCell ref="A1:L1"/>
    <mergeCell ref="N1:Y1"/>
    <mergeCell ref="A3:B5"/>
    <mergeCell ref="C3:C5"/>
    <mergeCell ref="D3:D5"/>
    <mergeCell ref="E3:J3"/>
    <mergeCell ref="K3:L3"/>
    <mergeCell ref="O3:O5"/>
    <mergeCell ref="P3:X3"/>
    <mergeCell ref="Y3:Y5"/>
    <mergeCell ref="Q4:R4"/>
    <mergeCell ref="S4:X4"/>
    <mergeCell ref="N4:N5"/>
    <mergeCell ref="P4:P5"/>
  </mergeCells>
  <phoneticPr fontId="2"/>
  <pageMargins left="0.78740157480314965" right="0.55118110236220474" top="0.98425196850393704" bottom="0.98425196850393704" header="0.51181102362204722" footer="0.51181102362204722"/>
  <pageSetup paperSize="9" scale="77" fitToHeight="0" orientation="landscape" horizontalDpi="300" verticalDpi="300" r:id="rId1"/>
  <headerFooter alignWithMargins="0"/>
  <ignoredErrors>
    <ignoredError sqref="A8:B3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showGridLines="0" zoomScaleNormal="100" zoomScaleSheetLayoutView="130" workbookViewId="0">
      <pane xSplit="2" ySplit="5" topLeftCell="C6" activePane="bottomRight" state="frozen"/>
      <selection pane="topRight" activeCell="C1" sqref="C1"/>
      <selection pane="bottomLeft" activeCell="A6" sqref="A6"/>
      <selection pane="bottomRight" sqref="A1:M1"/>
    </sheetView>
  </sheetViews>
  <sheetFormatPr defaultColWidth="9" defaultRowHeight="13.9" customHeight="1"/>
  <cols>
    <col min="1" max="1" width="2.5" style="47" customWidth="1"/>
    <col min="2" max="2" width="7" style="47" customWidth="1"/>
    <col min="3" max="13" width="8.5" style="47" customWidth="1"/>
    <col min="14" max="14" width="0.5" style="47" customWidth="1"/>
    <col min="15" max="27" width="8.5" style="47" customWidth="1"/>
    <col min="28" max="16384" width="9" style="47"/>
  </cols>
  <sheetData>
    <row r="1" spans="1:27" s="44" customFormat="1" ht="19.899999999999999" customHeight="1">
      <c r="A1" s="296" t="s">
        <v>44</v>
      </c>
      <c r="B1" s="296"/>
      <c r="C1" s="296"/>
      <c r="D1" s="296"/>
      <c r="E1" s="296"/>
      <c r="F1" s="296"/>
      <c r="G1" s="296"/>
      <c r="H1" s="296"/>
      <c r="I1" s="296"/>
      <c r="J1" s="296"/>
      <c r="K1" s="296"/>
      <c r="L1" s="296"/>
      <c r="M1" s="296"/>
      <c r="N1" s="43"/>
      <c r="O1" s="297" t="s">
        <v>45</v>
      </c>
      <c r="P1" s="297"/>
      <c r="Q1" s="297"/>
      <c r="R1" s="297"/>
      <c r="S1" s="297"/>
      <c r="T1" s="297"/>
      <c r="U1" s="297"/>
      <c r="V1" s="297"/>
      <c r="W1" s="297"/>
      <c r="X1" s="297"/>
      <c r="Y1" s="297"/>
      <c r="Z1" s="297"/>
      <c r="AA1" s="297"/>
    </row>
    <row r="2" spans="1:27" s="4" customFormat="1" ht="13.9" customHeight="1" thickBot="1">
      <c r="F2" s="45"/>
      <c r="G2" s="45"/>
      <c r="T2" s="45"/>
      <c r="Z2" s="45"/>
      <c r="AA2" s="45" t="s">
        <v>46</v>
      </c>
    </row>
    <row r="3" spans="1:27" s="38" customFormat="1" ht="13.9" customHeight="1">
      <c r="A3" s="241" t="s">
        <v>5</v>
      </c>
      <c r="B3" s="298"/>
      <c r="C3" s="298" t="s">
        <v>47</v>
      </c>
      <c r="D3" s="298"/>
      <c r="E3" s="298"/>
      <c r="F3" s="239" t="s">
        <v>6</v>
      </c>
      <c r="G3" s="42"/>
      <c r="H3" s="298" t="s">
        <v>13</v>
      </c>
      <c r="I3" s="298"/>
      <c r="J3" s="298"/>
      <c r="K3" s="298"/>
      <c r="L3" s="298"/>
      <c r="M3" s="298"/>
      <c r="N3" s="41"/>
      <c r="O3" s="240" t="s">
        <v>48</v>
      </c>
      <c r="P3" s="240"/>
      <c r="Q3" s="241"/>
      <c r="R3" s="298" t="s">
        <v>49</v>
      </c>
      <c r="S3" s="298"/>
      <c r="T3" s="298"/>
      <c r="U3" s="298"/>
      <c r="V3" s="298"/>
      <c r="W3" s="298"/>
      <c r="X3" s="298"/>
      <c r="Y3" s="298"/>
      <c r="Z3" s="298"/>
      <c r="AA3" s="239"/>
    </row>
    <row r="4" spans="1:27" s="38" customFormat="1" ht="13.9" customHeight="1">
      <c r="A4" s="249"/>
      <c r="B4" s="254"/>
      <c r="C4" s="254" t="s">
        <v>2</v>
      </c>
      <c r="D4" s="254" t="s">
        <v>50</v>
      </c>
      <c r="E4" s="254" t="s">
        <v>51</v>
      </c>
      <c r="F4" s="254"/>
      <c r="G4" s="302" t="s">
        <v>52</v>
      </c>
      <c r="H4" s="254" t="s">
        <v>14</v>
      </c>
      <c r="I4" s="254"/>
      <c r="J4" s="254"/>
      <c r="K4" s="254" t="s">
        <v>17</v>
      </c>
      <c r="L4" s="254"/>
      <c r="M4" s="254"/>
      <c r="N4" s="10"/>
      <c r="O4" s="258" t="s">
        <v>2</v>
      </c>
      <c r="P4" s="254" t="s">
        <v>3</v>
      </c>
      <c r="Q4" s="254" t="s">
        <v>4</v>
      </c>
      <c r="R4" s="254" t="s">
        <v>2</v>
      </c>
      <c r="S4" s="254" t="s">
        <v>15</v>
      </c>
      <c r="T4" s="254"/>
      <c r="U4" s="254" t="s">
        <v>53</v>
      </c>
      <c r="V4" s="254"/>
      <c r="W4" s="254"/>
      <c r="X4" s="254"/>
      <c r="Y4" s="254"/>
      <c r="Z4" s="254"/>
      <c r="AA4" s="299" t="s">
        <v>54</v>
      </c>
    </row>
    <row r="5" spans="1:27" s="38" customFormat="1" ht="16.149999999999999" customHeight="1">
      <c r="A5" s="249"/>
      <c r="B5" s="254"/>
      <c r="C5" s="254"/>
      <c r="D5" s="254"/>
      <c r="E5" s="254"/>
      <c r="F5" s="254"/>
      <c r="G5" s="254"/>
      <c r="H5" s="34" t="s">
        <v>2</v>
      </c>
      <c r="I5" s="34" t="s">
        <v>3</v>
      </c>
      <c r="J5" s="34" t="s">
        <v>4</v>
      </c>
      <c r="K5" s="34" t="s">
        <v>2</v>
      </c>
      <c r="L5" s="34" t="s">
        <v>3</v>
      </c>
      <c r="M5" s="34" t="s">
        <v>4</v>
      </c>
      <c r="N5" s="40"/>
      <c r="O5" s="232"/>
      <c r="P5" s="254"/>
      <c r="Q5" s="254"/>
      <c r="R5" s="254"/>
      <c r="S5" s="34" t="s">
        <v>3</v>
      </c>
      <c r="T5" s="34" t="s">
        <v>4</v>
      </c>
      <c r="U5" s="34" t="s">
        <v>55</v>
      </c>
      <c r="V5" s="34" t="s">
        <v>56</v>
      </c>
      <c r="W5" s="34" t="s">
        <v>57</v>
      </c>
      <c r="X5" s="34" t="s">
        <v>58</v>
      </c>
      <c r="Y5" s="34" t="s">
        <v>59</v>
      </c>
      <c r="Z5" s="34" t="s">
        <v>60</v>
      </c>
      <c r="AA5" s="247"/>
    </row>
    <row r="6" spans="1:27" ht="13.5" customHeight="1">
      <c r="A6" s="300" t="s">
        <v>39</v>
      </c>
      <c r="B6" s="301"/>
      <c r="C6" s="46">
        <v>107</v>
      </c>
      <c r="D6" s="13">
        <v>107</v>
      </c>
      <c r="E6" s="25" t="s">
        <v>43</v>
      </c>
      <c r="F6" s="13">
        <v>2280</v>
      </c>
      <c r="G6" s="13">
        <v>167</v>
      </c>
      <c r="H6" s="13">
        <v>3355</v>
      </c>
      <c r="I6" s="13">
        <v>1283</v>
      </c>
      <c r="J6" s="13">
        <v>2072</v>
      </c>
      <c r="K6" s="13">
        <v>352</v>
      </c>
      <c r="L6" s="13">
        <v>175</v>
      </c>
      <c r="M6" s="13">
        <v>177</v>
      </c>
      <c r="N6" s="13"/>
      <c r="O6" s="13">
        <v>561</v>
      </c>
      <c r="P6" s="13">
        <v>98</v>
      </c>
      <c r="Q6" s="13">
        <v>463</v>
      </c>
      <c r="R6" s="13">
        <v>69153</v>
      </c>
      <c r="S6" s="13">
        <v>35321</v>
      </c>
      <c r="T6" s="13">
        <v>33832</v>
      </c>
      <c r="U6" s="13">
        <v>11728</v>
      </c>
      <c r="V6" s="13">
        <v>11498</v>
      </c>
      <c r="W6" s="13">
        <v>11672</v>
      </c>
      <c r="X6" s="13">
        <v>11509</v>
      </c>
      <c r="Y6" s="13">
        <v>11203</v>
      </c>
      <c r="Z6" s="13">
        <v>11543</v>
      </c>
      <c r="AA6" s="13">
        <v>536</v>
      </c>
    </row>
    <row r="7" spans="1:27" ht="13.5" customHeight="1">
      <c r="A7" s="255" t="s">
        <v>61</v>
      </c>
      <c r="B7" s="256"/>
      <c r="C7" s="46">
        <v>107</v>
      </c>
      <c r="D7" s="13">
        <v>107</v>
      </c>
      <c r="E7" s="25" t="s">
        <v>43</v>
      </c>
      <c r="F7" s="13">
        <v>2305</v>
      </c>
      <c r="G7" s="13">
        <v>194</v>
      </c>
      <c r="H7" s="13">
        <v>3403</v>
      </c>
      <c r="I7" s="13">
        <v>1299</v>
      </c>
      <c r="J7" s="13">
        <v>2104</v>
      </c>
      <c r="K7" s="13">
        <v>354</v>
      </c>
      <c r="L7" s="13">
        <v>161</v>
      </c>
      <c r="M7" s="13">
        <v>193</v>
      </c>
      <c r="N7" s="13"/>
      <c r="O7" s="13">
        <v>551</v>
      </c>
      <c r="P7" s="13">
        <v>103</v>
      </c>
      <c r="Q7" s="13">
        <v>448</v>
      </c>
      <c r="R7" s="13">
        <v>69453</v>
      </c>
      <c r="S7" s="13">
        <v>35517</v>
      </c>
      <c r="T7" s="13">
        <v>33936</v>
      </c>
      <c r="U7" s="13">
        <v>11618</v>
      </c>
      <c r="V7" s="13">
        <v>11760</v>
      </c>
      <c r="W7" s="13">
        <v>11552</v>
      </c>
      <c r="X7" s="13">
        <v>11700</v>
      </c>
      <c r="Y7" s="13">
        <v>11584</v>
      </c>
      <c r="Z7" s="13">
        <v>11239</v>
      </c>
      <c r="AA7" s="13">
        <v>605</v>
      </c>
    </row>
    <row r="8" spans="1:27" ht="13.5" customHeight="1">
      <c r="A8" s="255" t="s">
        <v>62</v>
      </c>
      <c r="B8" s="256"/>
      <c r="C8" s="46">
        <v>107</v>
      </c>
      <c r="D8" s="13">
        <v>107</v>
      </c>
      <c r="E8" s="25" t="s">
        <v>43</v>
      </c>
      <c r="F8" s="13">
        <v>2330</v>
      </c>
      <c r="G8" s="13">
        <v>208</v>
      </c>
      <c r="H8" s="13">
        <v>3540</v>
      </c>
      <c r="I8" s="13">
        <v>1370</v>
      </c>
      <c r="J8" s="13">
        <v>2170</v>
      </c>
      <c r="K8" s="13">
        <v>443</v>
      </c>
      <c r="L8" s="13">
        <v>211</v>
      </c>
      <c r="M8" s="13">
        <v>232</v>
      </c>
      <c r="N8" s="13"/>
      <c r="O8" s="13">
        <v>567</v>
      </c>
      <c r="P8" s="13">
        <v>100</v>
      </c>
      <c r="Q8" s="13">
        <v>467</v>
      </c>
      <c r="R8" s="13">
        <v>69948</v>
      </c>
      <c r="S8" s="13">
        <v>35876</v>
      </c>
      <c r="T8" s="13">
        <v>34072</v>
      </c>
      <c r="U8" s="13">
        <v>11476</v>
      </c>
      <c r="V8" s="13">
        <v>11680</v>
      </c>
      <c r="W8" s="13">
        <v>11845</v>
      </c>
      <c r="X8" s="13">
        <v>11587</v>
      </c>
      <c r="Y8" s="13">
        <v>11761</v>
      </c>
      <c r="Z8" s="13">
        <v>11599</v>
      </c>
      <c r="AA8" s="13">
        <v>682</v>
      </c>
    </row>
    <row r="9" spans="1:27" ht="13.5" customHeight="1">
      <c r="A9" s="255" t="s">
        <v>63</v>
      </c>
      <c r="B9" s="256"/>
      <c r="C9" s="46">
        <v>108</v>
      </c>
      <c r="D9" s="13">
        <v>108</v>
      </c>
      <c r="E9" s="48" t="s">
        <v>43</v>
      </c>
      <c r="F9" s="13">
        <v>2354</v>
      </c>
      <c r="G9" s="13">
        <v>219</v>
      </c>
      <c r="H9" s="13">
        <v>3579</v>
      </c>
      <c r="I9" s="13">
        <v>1371</v>
      </c>
      <c r="J9" s="13">
        <v>2208</v>
      </c>
      <c r="K9" s="13">
        <v>318</v>
      </c>
      <c r="L9" s="13">
        <v>149</v>
      </c>
      <c r="M9" s="13">
        <v>169</v>
      </c>
      <c r="N9" s="13"/>
      <c r="O9" s="13">
        <v>516</v>
      </c>
      <c r="P9" s="13">
        <v>96</v>
      </c>
      <c r="Q9" s="13">
        <v>420</v>
      </c>
      <c r="R9" s="13">
        <v>70239</v>
      </c>
      <c r="S9" s="13">
        <v>35967</v>
      </c>
      <c r="T9" s="13">
        <v>34272</v>
      </c>
      <c r="U9" s="13">
        <v>11525</v>
      </c>
      <c r="V9" s="13">
        <v>11523</v>
      </c>
      <c r="W9" s="13">
        <v>11773</v>
      </c>
      <c r="X9" s="13">
        <v>11931</v>
      </c>
      <c r="Y9" s="13">
        <v>11667</v>
      </c>
      <c r="Z9" s="13">
        <v>11820</v>
      </c>
      <c r="AA9" s="13">
        <v>821</v>
      </c>
    </row>
    <row r="10" spans="1:27" ht="13.5" customHeight="1">
      <c r="A10" s="255" t="s">
        <v>64</v>
      </c>
      <c r="B10" s="256"/>
      <c r="C10" s="49">
        <f>SUM(C16:C25)</f>
        <v>108</v>
      </c>
      <c r="D10" s="50">
        <f t="shared" ref="D10:Q10" si="0">SUM(D16:D25)</f>
        <v>108</v>
      </c>
      <c r="E10" s="48" t="s">
        <v>43</v>
      </c>
      <c r="F10" s="50">
        <f t="shared" si="0"/>
        <v>2370</v>
      </c>
      <c r="G10" s="50">
        <f t="shared" si="0"/>
        <v>224</v>
      </c>
      <c r="H10" s="50">
        <f t="shared" si="0"/>
        <v>3626</v>
      </c>
      <c r="I10" s="50">
        <f t="shared" si="0"/>
        <v>1355</v>
      </c>
      <c r="J10" s="50">
        <f t="shared" si="0"/>
        <v>2271</v>
      </c>
      <c r="K10" s="50">
        <f t="shared" si="0"/>
        <v>419</v>
      </c>
      <c r="L10" s="50">
        <f t="shared" si="0"/>
        <v>186</v>
      </c>
      <c r="M10" s="50">
        <f t="shared" si="0"/>
        <v>233</v>
      </c>
      <c r="N10" s="50">
        <f t="shared" si="0"/>
        <v>30</v>
      </c>
      <c r="O10" s="50">
        <f t="shared" si="0"/>
        <v>528</v>
      </c>
      <c r="P10" s="50">
        <f t="shared" si="0"/>
        <v>98</v>
      </c>
      <c r="Q10" s="50">
        <f t="shared" si="0"/>
        <v>430</v>
      </c>
      <c r="R10" s="50">
        <f>SUM(R16:R25)</f>
        <v>70574</v>
      </c>
      <c r="S10" s="50">
        <f t="shared" ref="S10:AA10" si="1">SUM(S16:S25)</f>
        <v>36050</v>
      </c>
      <c r="T10" s="50">
        <f t="shared" si="1"/>
        <v>34524</v>
      </c>
      <c r="U10" s="50">
        <f t="shared" si="1"/>
        <v>11727</v>
      </c>
      <c r="V10" s="50">
        <f t="shared" si="1"/>
        <v>11586</v>
      </c>
      <c r="W10" s="50">
        <f t="shared" si="1"/>
        <v>11618</v>
      </c>
      <c r="X10" s="50">
        <f t="shared" si="1"/>
        <v>11903</v>
      </c>
      <c r="Y10" s="50">
        <f t="shared" si="1"/>
        <v>12000</v>
      </c>
      <c r="Z10" s="50">
        <f t="shared" si="1"/>
        <v>11740</v>
      </c>
      <c r="AA10" s="50">
        <f t="shared" si="1"/>
        <v>919</v>
      </c>
    </row>
    <row r="11" spans="1:27" ht="13.5" customHeight="1">
      <c r="A11" s="250" t="s">
        <v>28</v>
      </c>
      <c r="B11" s="251"/>
      <c r="C11" s="13"/>
      <c r="D11" s="13"/>
      <c r="E11" s="50"/>
      <c r="F11" s="13"/>
      <c r="G11" s="13"/>
      <c r="H11" s="13"/>
      <c r="I11" s="13"/>
      <c r="J11" s="13"/>
      <c r="K11" s="13"/>
      <c r="L11" s="13"/>
      <c r="M11" s="13"/>
      <c r="N11" s="13"/>
      <c r="O11" s="13"/>
      <c r="P11" s="13"/>
      <c r="Q11" s="13"/>
      <c r="R11" s="13"/>
      <c r="S11" s="13"/>
      <c r="T11" s="13"/>
      <c r="U11" s="13"/>
      <c r="V11" s="13"/>
      <c r="W11" s="13"/>
      <c r="X11" s="13"/>
      <c r="Y11" s="13"/>
      <c r="Z11" s="13"/>
      <c r="AA11" s="13"/>
    </row>
    <row r="12" spans="1:27" ht="13.5" customHeight="1">
      <c r="A12" s="35"/>
      <c r="B12" s="14" t="s">
        <v>30</v>
      </c>
      <c r="C12" s="51">
        <v>1</v>
      </c>
      <c r="D12" s="52">
        <v>1</v>
      </c>
      <c r="E12" s="25" t="s">
        <v>43</v>
      </c>
      <c r="F12" s="53">
        <v>18</v>
      </c>
      <c r="G12" s="25" t="s">
        <v>43</v>
      </c>
      <c r="H12" s="13">
        <f>I12+J12</f>
        <v>27</v>
      </c>
      <c r="I12" s="13">
        <v>21</v>
      </c>
      <c r="J12" s="13">
        <v>6</v>
      </c>
      <c r="K12" s="13">
        <f>L12+M12</f>
        <v>7</v>
      </c>
      <c r="L12" s="13">
        <v>2</v>
      </c>
      <c r="M12" s="13">
        <v>5</v>
      </c>
      <c r="N12" s="13"/>
      <c r="O12" s="13">
        <f>P12+Q12</f>
        <v>2</v>
      </c>
      <c r="P12" s="13">
        <v>1</v>
      </c>
      <c r="Q12" s="13">
        <v>1</v>
      </c>
      <c r="R12" s="13">
        <f>S12+T12</f>
        <v>629</v>
      </c>
      <c r="S12" s="13">
        <v>314</v>
      </c>
      <c r="T12" s="13">
        <v>315</v>
      </c>
      <c r="U12" s="13">
        <v>105</v>
      </c>
      <c r="V12" s="13">
        <v>105</v>
      </c>
      <c r="W12" s="13">
        <v>105</v>
      </c>
      <c r="X12" s="13">
        <v>104</v>
      </c>
      <c r="Y12" s="13">
        <v>105</v>
      </c>
      <c r="Z12" s="13">
        <v>105</v>
      </c>
      <c r="AA12" s="25" t="s">
        <v>43</v>
      </c>
    </row>
    <row r="13" spans="1:27" ht="13.5" customHeight="1">
      <c r="A13" s="35"/>
      <c r="B13" s="14" t="s">
        <v>11</v>
      </c>
      <c r="C13" s="46">
        <f>C10-C12-C14</f>
        <v>104</v>
      </c>
      <c r="D13" s="13">
        <f>D10-D12-D14</f>
        <v>104</v>
      </c>
      <c r="E13" s="25" t="s">
        <v>43</v>
      </c>
      <c r="F13" s="13">
        <f t="shared" ref="F13:Z13" si="2">F10-F12-F14</f>
        <v>2296</v>
      </c>
      <c r="G13" s="13">
        <f>G10</f>
        <v>224</v>
      </c>
      <c r="H13" s="13">
        <f t="shared" si="2"/>
        <v>3503</v>
      </c>
      <c r="I13" s="13">
        <f t="shared" si="2"/>
        <v>1283</v>
      </c>
      <c r="J13" s="13">
        <f t="shared" si="2"/>
        <v>2220</v>
      </c>
      <c r="K13" s="13">
        <f t="shared" si="2"/>
        <v>380</v>
      </c>
      <c r="L13" s="13">
        <f t="shared" si="2"/>
        <v>177</v>
      </c>
      <c r="M13" s="13">
        <f t="shared" si="2"/>
        <v>203</v>
      </c>
      <c r="N13" s="13">
        <f t="shared" si="2"/>
        <v>30</v>
      </c>
      <c r="O13" s="13">
        <f t="shared" si="2"/>
        <v>508</v>
      </c>
      <c r="P13" s="13">
        <f t="shared" si="2"/>
        <v>88</v>
      </c>
      <c r="Q13" s="13">
        <f t="shared" si="2"/>
        <v>420</v>
      </c>
      <c r="R13" s="13">
        <f t="shared" si="2"/>
        <v>68503</v>
      </c>
      <c r="S13" s="13">
        <f t="shared" si="2"/>
        <v>35005</v>
      </c>
      <c r="T13" s="13">
        <f t="shared" si="2"/>
        <v>33498</v>
      </c>
      <c r="U13" s="13">
        <f t="shared" si="2"/>
        <v>11356</v>
      </c>
      <c r="V13" s="13">
        <f t="shared" si="2"/>
        <v>11219</v>
      </c>
      <c r="W13" s="13">
        <f t="shared" si="2"/>
        <v>11273</v>
      </c>
      <c r="X13" s="13">
        <f t="shared" si="2"/>
        <v>11570</v>
      </c>
      <c r="Y13" s="13">
        <f t="shared" si="2"/>
        <v>11662</v>
      </c>
      <c r="Z13" s="13">
        <f t="shared" si="2"/>
        <v>11423</v>
      </c>
      <c r="AA13" s="13">
        <f>AA10</f>
        <v>919</v>
      </c>
    </row>
    <row r="14" spans="1:27" ht="13.5" customHeight="1">
      <c r="A14" s="35"/>
      <c r="B14" s="14" t="s">
        <v>31</v>
      </c>
      <c r="C14" s="46">
        <v>3</v>
      </c>
      <c r="D14" s="13">
        <v>3</v>
      </c>
      <c r="E14" s="25" t="s">
        <v>43</v>
      </c>
      <c r="F14" s="13">
        <v>56</v>
      </c>
      <c r="G14" s="25" t="s">
        <v>43</v>
      </c>
      <c r="H14" s="13">
        <f>I14+J14</f>
        <v>96</v>
      </c>
      <c r="I14" s="13">
        <v>51</v>
      </c>
      <c r="J14" s="13">
        <v>45</v>
      </c>
      <c r="K14" s="13">
        <f>L14+M14</f>
        <v>32</v>
      </c>
      <c r="L14" s="13">
        <v>7</v>
      </c>
      <c r="M14" s="13">
        <v>25</v>
      </c>
      <c r="N14" s="13"/>
      <c r="O14" s="13">
        <f>P14+Q14</f>
        <v>18</v>
      </c>
      <c r="P14" s="13">
        <v>9</v>
      </c>
      <c r="Q14" s="13">
        <v>9</v>
      </c>
      <c r="R14" s="13">
        <f>S14+T14</f>
        <v>1442</v>
      </c>
      <c r="S14" s="13">
        <v>731</v>
      </c>
      <c r="T14" s="13">
        <v>711</v>
      </c>
      <c r="U14" s="13">
        <v>266</v>
      </c>
      <c r="V14" s="13">
        <v>262</v>
      </c>
      <c r="W14" s="13">
        <v>240</v>
      </c>
      <c r="X14" s="13">
        <v>229</v>
      </c>
      <c r="Y14" s="13">
        <v>233</v>
      </c>
      <c r="Z14" s="13">
        <v>212</v>
      </c>
      <c r="AA14" s="25" t="s">
        <v>43</v>
      </c>
    </row>
    <row r="15" spans="1:27" ht="13.5" customHeight="1">
      <c r="A15" s="252" t="s">
        <v>29</v>
      </c>
      <c r="B15" s="253"/>
      <c r="C15" s="46"/>
      <c r="D15" s="13"/>
      <c r="E15" s="13"/>
      <c r="F15" s="13"/>
      <c r="G15" s="13"/>
      <c r="H15" s="13"/>
      <c r="I15" s="13"/>
      <c r="J15" s="13"/>
      <c r="K15" s="13"/>
      <c r="L15" s="13"/>
      <c r="M15" s="13"/>
      <c r="N15" s="13"/>
      <c r="R15" s="13"/>
      <c r="S15" s="13"/>
      <c r="T15" s="13"/>
      <c r="U15" s="13"/>
      <c r="V15" s="13"/>
      <c r="W15" s="13"/>
      <c r="X15" s="13"/>
      <c r="Y15" s="13"/>
      <c r="Z15" s="13"/>
      <c r="AA15" s="13"/>
    </row>
    <row r="16" spans="1:27" ht="13.5" customHeight="1">
      <c r="A16" s="1"/>
      <c r="B16" s="14" t="s">
        <v>18</v>
      </c>
      <c r="C16" s="46">
        <v>8</v>
      </c>
      <c r="D16" s="13">
        <v>8</v>
      </c>
      <c r="E16" s="25" t="s">
        <v>43</v>
      </c>
      <c r="F16" s="13">
        <v>161</v>
      </c>
      <c r="G16" s="13">
        <v>17</v>
      </c>
      <c r="H16" s="13">
        <f>I16+J16</f>
        <v>251</v>
      </c>
      <c r="I16" s="13">
        <v>95</v>
      </c>
      <c r="J16" s="13">
        <v>156</v>
      </c>
      <c r="K16" s="13">
        <f>L16+M16</f>
        <v>20</v>
      </c>
      <c r="L16" s="13">
        <v>9</v>
      </c>
      <c r="M16" s="13">
        <v>11</v>
      </c>
      <c r="N16" s="13"/>
      <c r="O16" s="13">
        <f>P16+Q16</f>
        <v>43</v>
      </c>
      <c r="P16" s="13">
        <v>12</v>
      </c>
      <c r="Q16" s="13">
        <v>31</v>
      </c>
      <c r="R16" s="13">
        <f>S16+T16</f>
        <v>4649</v>
      </c>
      <c r="S16" s="13">
        <v>2343</v>
      </c>
      <c r="T16" s="13">
        <v>2306</v>
      </c>
      <c r="U16" s="13">
        <v>776</v>
      </c>
      <c r="V16" s="13">
        <v>737</v>
      </c>
      <c r="W16" s="13">
        <v>765</v>
      </c>
      <c r="X16" s="13">
        <v>771</v>
      </c>
      <c r="Y16" s="13">
        <v>807</v>
      </c>
      <c r="Z16" s="13">
        <v>793</v>
      </c>
      <c r="AA16" s="13">
        <v>26</v>
      </c>
    </row>
    <row r="17" spans="1:27" ht="13.5" customHeight="1">
      <c r="A17" s="1"/>
      <c r="B17" s="14" t="s">
        <v>19</v>
      </c>
      <c r="C17" s="46">
        <v>10</v>
      </c>
      <c r="D17" s="13">
        <v>10</v>
      </c>
      <c r="E17" s="25" t="s">
        <v>42</v>
      </c>
      <c r="F17" s="13">
        <v>276</v>
      </c>
      <c r="G17" s="13">
        <v>24</v>
      </c>
      <c r="H17" s="13">
        <f t="shared" ref="H17:H25" si="3">I17+J17</f>
        <v>413</v>
      </c>
      <c r="I17" s="13">
        <v>157</v>
      </c>
      <c r="J17" s="13">
        <v>256</v>
      </c>
      <c r="K17" s="13">
        <f t="shared" ref="K17:K25" si="4">L17+M17</f>
        <v>34</v>
      </c>
      <c r="L17" s="13">
        <v>9</v>
      </c>
      <c r="M17" s="13">
        <v>25</v>
      </c>
      <c r="N17" s="13"/>
      <c r="O17" s="13">
        <f t="shared" ref="O17:O25" si="5">P17+Q17</f>
        <v>72</v>
      </c>
      <c r="P17" s="13">
        <v>15</v>
      </c>
      <c r="Q17" s="13">
        <v>57</v>
      </c>
      <c r="R17" s="13">
        <f t="shared" ref="R17:R25" si="6">S17+T17</f>
        <v>8450</v>
      </c>
      <c r="S17" s="13">
        <v>4329</v>
      </c>
      <c r="T17" s="13">
        <v>4121</v>
      </c>
      <c r="U17" s="13">
        <v>1382</v>
      </c>
      <c r="V17" s="13">
        <v>1355</v>
      </c>
      <c r="W17" s="13">
        <v>1373</v>
      </c>
      <c r="X17" s="13">
        <v>1491</v>
      </c>
      <c r="Y17" s="13">
        <v>1430</v>
      </c>
      <c r="Z17" s="13">
        <v>1419</v>
      </c>
      <c r="AA17" s="13">
        <v>83</v>
      </c>
    </row>
    <row r="18" spans="1:27" ht="13.5" customHeight="1">
      <c r="A18" s="1"/>
      <c r="B18" s="14" t="s">
        <v>20</v>
      </c>
      <c r="C18" s="46">
        <v>9</v>
      </c>
      <c r="D18" s="13">
        <v>9</v>
      </c>
      <c r="E18" s="25" t="s">
        <v>43</v>
      </c>
      <c r="F18" s="13">
        <v>207</v>
      </c>
      <c r="G18" s="13">
        <v>18</v>
      </c>
      <c r="H18" s="13">
        <f t="shared" si="3"/>
        <v>314</v>
      </c>
      <c r="I18" s="13">
        <v>108</v>
      </c>
      <c r="J18" s="13">
        <v>206</v>
      </c>
      <c r="K18" s="13">
        <f t="shared" si="4"/>
        <v>33</v>
      </c>
      <c r="L18" s="13">
        <v>22</v>
      </c>
      <c r="M18" s="13">
        <v>11</v>
      </c>
      <c r="N18" s="13"/>
      <c r="O18" s="13">
        <f t="shared" si="5"/>
        <v>53</v>
      </c>
      <c r="P18" s="13">
        <v>10</v>
      </c>
      <c r="Q18" s="13">
        <v>43</v>
      </c>
      <c r="R18" s="13">
        <f t="shared" si="6"/>
        <v>6295</v>
      </c>
      <c r="S18" s="13">
        <v>3246</v>
      </c>
      <c r="T18" s="13">
        <v>3049</v>
      </c>
      <c r="U18" s="13">
        <v>1064</v>
      </c>
      <c r="V18" s="13">
        <v>1070</v>
      </c>
      <c r="W18" s="13">
        <v>1072</v>
      </c>
      <c r="X18" s="13">
        <v>1042</v>
      </c>
      <c r="Y18" s="13">
        <v>1011</v>
      </c>
      <c r="Z18" s="13">
        <v>1036</v>
      </c>
      <c r="AA18" s="13">
        <v>64</v>
      </c>
    </row>
    <row r="19" spans="1:27" ht="13.5" customHeight="1">
      <c r="A19" s="1"/>
      <c r="B19" s="14" t="s">
        <v>21</v>
      </c>
      <c r="C19" s="46">
        <v>11</v>
      </c>
      <c r="D19" s="13">
        <v>11</v>
      </c>
      <c r="E19" s="25" t="s">
        <v>43</v>
      </c>
      <c r="F19" s="13">
        <v>255</v>
      </c>
      <c r="G19" s="13">
        <v>26</v>
      </c>
      <c r="H19" s="13">
        <f t="shared" si="3"/>
        <v>387</v>
      </c>
      <c r="I19" s="13">
        <v>142</v>
      </c>
      <c r="J19" s="13">
        <v>245</v>
      </c>
      <c r="K19" s="13">
        <f t="shared" si="4"/>
        <v>62</v>
      </c>
      <c r="L19" s="13">
        <v>30</v>
      </c>
      <c r="M19" s="13">
        <v>32</v>
      </c>
      <c r="N19" s="13"/>
      <c r="O19" s="13">
        <f t="shared" si="5"/>
        <v>60</v>
      </c>
      <c r="P19" s="13">
        <v>11</v>
      </c>
      <c r="Q19" s="13">
        <v>49</v>
      </c>
      <c r="R19" s="13">
        <f t="shared" si="6"/>
        <v>7705</v>
      </c>
      <c r="S19" s="13">
        <v>3897</v>
      </c>
      <c r="T19" s="13">
        <v>3808</v>
      </c>
      <c r="U19" s="13">
        <v>1205</v>
      </c>
      <c r="V19" s="13">
        <v>1260</v>
      </c>
      <c r="W19" s="13">
        <v>1279</v>
      </c>
      <c r="X19" s="13">
        <v>1332</v>
      </c>
      <c r="Y19" s="13">
        <v>1324</v>
      </c>
      <c r="Z19" s="13">
        <v>1305</v>
      </c>
      <c r="AA19" s="13">
        <v>105</v>
      </c>
    </row>
    <row r="20" spans="1:27" ht="13.5" customHeight="1">
      <c r="A20" s="1"/>
      <c r="B20" s="14" t="s">
        <v>22</v>
      </c>
      <c r="C20" s="46">
        <v>8</v>
      </c>
      <c r="D20" s="13">
        <v>8</v>
      </c>
      <c r="E20" s="25" t="s">
        <v>43</v>
      </c>
      <c r="F20" s="13">
        <v>170</v>
      </c>
      <c r="G20" s="13">
        <v>14</v>
      </c>
      <c r="H20" s="13">
        <f t="shared" si="3"/>
        <v>262</v>
      </c>
      <c r="I20" s="13">
        <v>90</v>
      </c>
      <c r="J20" s="13">
        <v>172</v>
      </c>
      <c r="K20" s="13">
        <f t="shared" si="4"/>
        <v>33</v>
      </c>
      <c r="L20" s="13">
        <v>11</v>
      </c>
      <c r="M20" s="13">
        <v>22</v>
      </c>
      <c r="N20" s="13"/>
      <c r="O20" s="13">
        <f t="shared" si="5"/>
        <v>40</v>
      </c>
      <c r="P20" s="13">
        <v>7</v>
      </c>
      <c r="Q20" s="13">
        <v>33</v>
      </c>
      <c r="R20" s="13">
        <f t="shared" si="6"/>
        <v>4974</v>
      </c>
      <c r="S20" s="13">
        <v>2543</v>
      </c>
      <c r="T20" s="13">
        <v>2431</v>
      </c>
      <c r="U20" s="13">
        <v>812</v>
      </c>
      <c r="V20" s="13">
        <v>823</v>
      </c>
      <c r="W20" s="13">
        <v>814</v>
      </c>
      <c r="X20" s="13">
        <v>838</v>
      </c>
      <c r="Y20" s="13">
        <v>843</v>
      </c>
      <c r="Z20" s="13">
        <v>844</v>
      </c>
      <c r="AA20" s="13">
        <v>42</v>
      </c>
    </row>
    <row r="21" spans="1:27" ht="13.5" customHeight="1">
      <c r="A21" s="1"/>
      <c r="B21" s="14" t="s">
        <v>23</v>
      </c>
      <c r="C21" s="46">
        <v>8</v>
      </c>
      <c r="D21" s="13">
        <v>8</v>
      </c>
      <c r="E21" s="25" t="s">
        <v>43</v>
      </c>
      <c r="F21" s="13">
        <v>163</v>
      </c>
      <c r="G21" s="13">
        <v>19</v>
      </c>
      <c r="H21" s="13">
        <f t="shared" si="3"/>
        <v>245</v>
      </c>
      <c r="I21" s="13">
        <v>87</v>
      </c>
      <c r="J21" s="13">
        <v>158</v>
      </c>
      <c r="K21" s="13">
        <f t="shared" si="4"/>
        <v>33</v>
      </c>
      <c r="L21" s="13">
        <v>14</v>
      </c>
      <c r="M21" s="13">
        <v>19</v>
      </c>
      <c r="N21" s="13"/>
      <c r="O21" s="13">
        <f t="shared" si="5"/>
        <v>29</v>
      </c>
      <c r="P21" s="13">
        <v>4</v>
      </c>
      <c r="Q21" s="13">
        <v>25</v>
      </c>
      <c r="R21" s="13">
        <f t="shared" si="6"/>
        <v>4581</v>
      </c>
      <c r="S21" s="13">
        <v>2325</v>
      </c>
      <c r="T21" s="13">
        <v>2256</v>
      </c>
      <c r="U21" s="13">
        <v>693</v>
      </c>
      <c r="V21" s="13">
        <v>686</v>
      </c>
      <c r="W21" s="13">
        <v>778</v>
      </c>
      <c r="X21" s="13">
        <v>725</v>
      </c>
      <c r="Y21" s="13">
        <v>840</v>
      </c>
      <c r="Z21" s="13">
        <v>859</v>
      </c>
      <c r="AA21" s="13">
        <v>83</v>
      </c>
    </row>
    <row r="22" spans="1:27" ht="13.5" customHeight="1">
      <c r="A22" s="1"/>
      <c r="B22" s="14" t="s">
        <v>24</v>
      </c>
      <c r="C22" s="46">
        <v>13</v>
      </c>
      <c r="D22" s="13">
        <v>13</v>
      </c>
      <c r="E22" s="25" t="s">
        <v>43</v>
      </c>
      <c r="F22" s="13">
        <v>324</v>
      </c>
      <c r="G22" s="13">
        <v>22</v>
      </c>
      <c r="H22" s="13">
        <f t="shared" si="3"/>
        <v>495</v>
      </c>
      <c r="I22" s="13">
        <v>181</v>
      </c>
      <c r="J22" s="13">
        <v>314</v>
      </c>
      <c r="K22" s="13">
        <f t="shared" si="4"/>
        <v>56</v>
      </c>
      <c r="L22" s="13">
        <v>27</v>
      </c>
      <c r="M22" s="13">
        <v>29</v>
      </c>
      <c r="N22" s="13"/>
      <c r="O22" s="13">
        <f t="shared" si="5"/>
        <v>58</v>
      </c>
      <c r="P22" s="13">
        <v>6</v>
      </c>
      <c r="Q22" s="13">
        <v>52</v>
      </c>
      <c r="R22" s="13">
        <f t="shared" si="6"/>
        <v>10352</v>
      </c>
      <c r="S22" s="13">
        <v>5292</v>
      </c>
      <c r="T22" s="13">
        <v>5060</v>
      </c>
      <c r="U22" s="13">
        <v>1856</v>
      </c>
      <c r="V22" s="13">
        <v>1747</v>
      </c>
      <c r="W22" s="13">
        <v>1675</v>
      </c>
      <c r="X22" s="13">
        <v>1725</v>
      </c>
      <c r="Y22" s="13">
        <v>1699</v>
      </c>
      <c r="Z22" s="13">
        <v>1650</v>
      </c>
      <c r="AA22" s="13">
        <v>226</v>
      </c>
    </row>
    <row r="23" spans="1:27" ht="13.5" customHeight="1">
      <c r="A23" s="1"/>
      <c r="B23" s="14" t="s">
        <v>25</v>
      </c>
      <c r="C23" s="46">
        <v>14</v>
      </c>
      <c r="D23" s="13">
        <v>14</v>
      </c>
      <c r="E23" s="25" t="s">
        <v>43</v>
      </c>
      <c r="F23" s="13">
        <v>321</v>
      </c>
      <c r="G23" s="13">
        <v>28</v>
      </c>
      <c r="H23" s="13">
        <f t="shared" si="3"/>
        <v>488</v>
      </c>
      <c r="I23" s="13">
        <v>192</v>
      </c>
      <c r="J23" s="13">
        <v>296</v>
      </c>
      <c r="K23" s="13">
        <f t="shared" si="4"/>
        <v>29</v>
      </c>
      <c r="L23" s="13">
        <v>17</v>
      </c>
      <c r="M23" s="13">
        <v>12</v>
      </c>
      <c r="N23" s="13"/>
      <c r="O23" s="13">
        <f t="shared" si="5"/>
        <v>60</v>
      </c>
      <c r="P23" s="13">
        <v>8</v>
      </c>
      <c r="Q23" s="13">
        <v>52</v>
      </c>
      <c r="R23" s="13">
        <f t="shared" si="6"/>
        <v>9846</v>
      </c>
      <c r="S23" s="13">
        <v>5072</v>
      </c>
      <c r="T23" s="13">
        <v>4774</v>
      </c>
      <c r="U23" s="13">
        <v>1683</v>
      </c>
      <c r="V23" s="13">
        <v>1627</v>
      </c>
      <c r="W23" s="13">
        <v>1654</v>
      </c>
      <c r="X23" s="13">
        <v>1664</v>
      </c>
      <c r="Y23" s="13">
        <v>1641</v>
      </c>
      <c r="Z23" s="13">
        <v>1577</v>
      </c>
      <c r="AA23" s="13">
        <v>160</v>
      </c>
    </row>
    <row r="24" spans="1:27" ht="13.5" customHeight="1">
      <c r="A24" s="1"/>
      <c r="B24" s="14" t="s">
        <v>26</v>
      </c>
      <c r="C24" s="46">
        <v>12</v>
      </c>
      <c r="D24" s="13">
        <v>12</v>
      </c>
      <c r="E24" s="25" t="s">
        <v>43</v>
      </c>
      <c r="F24" s="13">
        <v>278</v>
      </c>
      <c r="G24" s="13">
        <v>27</v>
      </c>
      <c r="H24" s="13">
        <f t="shared" si="3"/>
        <v>419</v>
      </c>
      <c r="I24" s="13">
        <v>148</v>
      </c>
      <c r="J24" s="54">
        <v>271</v>
      </c>
      <c r="K24" s="13">
        <f t="shared" si="4"/>
        <v>61</v>
      </c>
      <c r="L24" s="13">
        <v>19</v>
      </c>
      <c r="M24" s="13">
        <v>42</v>
      </c>
      <c r="N24" s="13"/>
      <c r="O24" s="13">
        <f t="shared" si="5"/>
        <v>55</v>
      </c>
      <c r="P24" s="13">
        <v>12</v>
      </c>
      <c r="Q24" s="13">
        <v>43</v>
      </c>
      <c r="R24" s="13">
        <f t="shared" si="6"/>
        <v>8349</v>
      </c>
      <c r="S24" s="13">
        <v>4209</v>
      </c>
      <c r="T24" s="13">
        <v>4140</v>
      </c>
      <c r="U24" s="13">
        <v>1437</v>
      </c>
      <c r="V24" s="13">
        <v>1413</v>
      </c>
      <c r="W24" s="13">
        <v>1365</v>
      </c>
      <c r="X24" s="13">
        <v>1376</v>
      </c>
      <c r="Y24" s="13">
        <v>1458</v>
      </c>
      <c r="Z24" s="13">
        <v>1300</v>
      </c>
      <c r="AA24" s="13">
        <v>66</v>
      </c>
    </row>
    <row r="25" spans="1:27" ht="13.5" customHeight="1" thickBot="1">
      <c r="A25" s="15"/>
      <c r="B25" s="16" t="s">
        <v>27</v>
      </c>
      <c r="C25" s="55">
        <v>15</v>
      </c>
      <c r="D25" s="23">
        <v>15</v>
      </c>
      <c r="E25" s="56" t="s">
        <v>42</v>
      </c>
      <c r="F25" s="23">
        <v>215</v>
      </c>
      <c r="G25" s="23">
        <v>29</v>
      </c>
      <c r="H25" s="23">
        <f t="shared" si="3"/>
        <v>352</v>
      </c>
      <c r="I25" s="23">
        <v>155</v>
      </c>
      <c r="J25" s="23">
        <v>197</v>
      </c>
      <c r="K25" s="23">
        <f t="shared" si="4"/>
        <v>58</v>
      </c>
      <c r="L25" s="23">
        <v>28</v>
      </c>
      <c r="M25" s="23">
        <v>30</v>
      </c>
      <c r="N25" s="23">
        <v>30</v>
      </c>
      <c r="O25" s="23">
        <f t="shared" si="5"/>
        <v>58</v>
      </c>
      <c r="P25" s="23">
        <v>13</v>
      </c>
      <c r="Q25" s="23">
        <v>45</v>
      </c>
      <c r="R25" s="23">
        <f t="shared" si="6"/>
        <v>5373</v>
      </c>
      <c r="S25" s="23">
        <v>2794</v>
      </c>
      <c r="T25" s="23">
        <v>2579</v>
      </c>
      <c r="U25" s="23">
        <v>819</v>
      </c>
      <c r="V25" s="23">
        <v>868</v>
      </c>
      <c r="W25" s="23">
        <v>843</v>
      </c>
      <c r="X25" s="23">
        <v>939</v>
      </c>
      <c r="Y25" s="23">
        <v>947</v>
      </c>
      <c r="Z25" s="23">
        <v>957</v>
      </c>
      <c r="AA25" s="23">
        <v>64</v>
      </c>
    </row>
    <row r="26" spans="1:27" s="57" customFormat="1" ht="13.9" customHeight="1">
      <c r="A26" s="4" t="s">
        <v>65</v>
      </c>
      <c r="B26" s="4"/>
      <c r="Z26" s="45"/>
      <c r="AA26" s="45"/>
    </row>
    <row r="27" spans="1:27" s="57" customFormat="1" ht="13.9" customHeight="1">
      <c r="A27" s="4" t="s">
        <v>66</v>
      </c>
      <c r="B27" s="4"/>
      <c r="C27" s="4"/>
      <c r="D27" s="4"/>
      <c r="E27" s="4"/>
      <c r="F27" s="4"/>
      <c r="G27" s="4"/>
      <c r="H27" s="4"/>
      <c r="I27" s="4"/>
      <c r="K27" s="4"/>
      <c r="L27" s="4"/>
      <c r="O27" s="4"/>
      <c r="P27" s="4"/>
    </row>
  </sheetData>
  <mergeCells count="28">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 ref="A1:M1"/>
    <mergeCell ref="O1:AA1"/>
    <mergeCell ref="A3:B5"/>
    <mergeCell ref="C3:E3"/>
    <mergeCell ref="F3:F5"/>
    <mergeCell ref="H3:M3"/>
    <mergeCell ref="O3:Q3"/>
    <mergeCell ref="R3:AA3"/>
    <mergeCell ref="C4:C5"/>
    <mergeCell ref="D4:D5"/>
    <mergeCell ref="AA4:AA5"/>
    <mergeCell ref="O4:O5"/>
    <mergeCell ref="P4:P5"/>
  </mergeCells>
  <phoneticPr fontId="2"/>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3" max="1048575" man="1"/>
  </colBreaks>
  <ignoredErrors>
    <ignoredError sqref="C13:R13" formula="1"/>
    <ignoredError sqref="A7:B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zoomScaleSheetLayoutView="115" workbookViewId="0">
      <pane xSplit="2" ySplit="5" topLeftCell="C9" activePane="bottomRight" state="frozen"/>
      <selection pane="topRight" activeCell="C1" sqref="C1"/>
      <selection pane="bottomLeft" activeCell="A6" sqref="A6"/>
      <selection pane="bottomRight" sqref="A1:K1"/>
    </sheetView>
  </sheetViews>
  <sheetFormatPr defaultColWidth="9" defaultRowHeight="13.9" customHeight="1"/>
  <cols>
    <col min="1" max="1" width="2.5" style="1" customWidth="1"/>
    <col min="2" max="2" width="7" style="1" customWidth="1"/>
    <col min="3" max="11" width="11.125" style="1" customWidth="1"/>
    <col min="12" max="12" width="0.5" style="1" customWidth="1"/>
    <col min="13" max="21" width="11.125" style="1" customWidth="1"/>
    <col min="22" max="22" width="11.125" style="47" customWidth="1"/>
    <col min="23" max="16384" width="9" style="1"/>
  </cols>
  <sheetData>
    <row r="1" spans="1:22" s="58" customFormat="1" ht="19.899999999999999" customHeight="1">
      <c r="A1" s="296" t="s">
        <v>67</v>
      </c>
      <c r="B1" s="296"/>
      <c r="C1" s="296"/>
      <c r="D1" s="296"/>
      <c r="E1" s="296"/>
      <c r="F1" s="296"/>
      <c r="G1" s="296"/>
      <c r="H1" s="296"/>
      <c r="I1" s="296"/>
      <c r="J1" s="296"/>
      <c r="K1" s="296"/>
      <c r="L1" s="43"/>
      <c r="M1" s="297" t="s">
        <v>68</v>
      </c>
      <c r="N1" s="297"/>
      <c r="O1" s="297"/>
      <c r="P1" s="297"/>
      <c r="Q1" s="297"/>
      <c r="R1" s="297"/>
      <c r="S1" s="297"/>
      <c r="T1" s="297"/>
      <c r="U1" s="297"/>
      <c r="V1" s="297"/>
    </row>
    <row r="2" spans="1:22" s="4" customFormat="1" ht="13.15" customHeight="1" thickBot="1">
      <c r="U2" s="45"/>
      <c r="V2" s="45" t="s">
        <v>46</v>
      </c>
    </row>
    <row r="3" spans="1:22" s="38" customFormat="1" ht="13.9" customHeight="1">
      <c r="A3" s="241" t="s">
        <v>5</v>
      </c>
      <c r="B3" s="298"/>
      <c r="C3" s="298" t="s">
        <v>69</v>
      </c>
      <c r="D3" s="239" t="s">
        <v>6</v>
      </c>
      <c r="E3" s="42"/>
      <c r="F3" s="298" t="s">
        <v>13</v>
      </c>
      <c r="G3" s="298"/>
      <c r="H3" s="298"/>
      <c r="I3" s="298"/>
      <c r="J3" s="298"/>
      <c r="K3" s="298"/>
      <c r="L3" s="41"/>
      <c r="M3" s="241" t="s">
        <v>48</v>
      </c>
      <c r="N3" s="298"/>
      <c r="O3" s="298"/>
      <c r="P3" s="298" t="s">
        <v>70</v>
      </c>
      <c r="Q3" s="298"/>
      <c r="R3" s="298"/>
      <c r="S3" s="298"/>
      <c r="T3" s="298"/>
      <c r="U3" s="298"/>
      <c r="V3" s="239"/>
    </row>
    <row r="4" spans="1:22" s="38" customFormat="1" ht="13.9" customHeight="1">
      <c r="A4" s="249"/>
      <c r="B4" s="254"/>
      <c r="C4" s="254"/>
      <c r="D4" s="254"/>
      <c r="E4" s="302" t="s">
        <v>52</v>
      </c>
      <c r="F4" s="254" t="s">
        <v>14</v>
      </c>
      <c r="G4" s="254"/>
      <c r="H4" s="254"/>
      <c r="I4" s="254" t="s">
        <v>17</v>
      </c>
      <c r="J4" s="254"/>
      <c r="K4" s="254"/>
      <c r="L4" s="10"/>
      <c r="M4" s="258" t="s">
        <v>2</v>
      </c>
      <c r="N4" s="254" t="s">
        <v>3</v>
      </c>
      <c r="O4" s="254" t="s">
        <v>4</v>
      </c>
      <c r="P4" s="257" t="s">
        <v>2</v>
      </c>
      <c r="Q4" s="254" t="s">
        <v>15</v>
      </c>
      <c r="R4" s="254"/>
      <c r="S4" s="254" t="s">
        <v>53</v>
      </c>
      <c r="T4" s="254"/>
      <c r="U4" s="254"/>
      <c r="V4" s="299" t="s">
        <v>71</v>
      </c>
    </row>
    <row r="5" spans="1:22" s="38" customFormat="1" ht="16.149999999999999" customHeight="1">
      <c r="A5" s="249"/>
      <c r="B5" s="254"/>
      <c r="C5" s="254"/>
      <c r="D5" s="254"/>
      <c r="E5" s="254"/>
      <c r="F5" s="34" t="s">
        <v>2</v>
      </c>
      <c r="G5" s="34" t="s">
        <v>3</v>
      </c>
      <c r="H5" s="34" t="s">
        <v>4</v>
      </c>
      <c r="I5" s="34" t="s">
        <v>2</v>
      </c>
      <c r="J5" s="34" t="s">
        <v>3</v>
      </c>
      <c r="K5" s="34" t="s">
        <v>4</v>
      </c>
      <c r="L5" s="40"/>
      <c r="M5" s="232"/>
      <c r="N5" s="254"/>
      <c r="O5" s="254"/>
      <c r="P5" s="235"/>
      <c r="Q5" s="34" t="s">
        <v>3</v>
      </c>
      <c r="R5" s="34" t="s">
        <v>4</v>
      </c>
      <c r="S5" s="34" t="s">
        <v>55</v>
      </c>
      <c r="T5" s="34" t="s">
        <v>56</v>
      </c>
      <c r="U5" s="34" t="s">
        <v>57</v>
      </c>
      <c r="V5" s="247"/>
    </row>
    <row r="6" spans="1:22" s="38" customFormat="1" ht="13.5" customHeight="1">
      <c r="A6" s="255" t="s">
        <v>72</v>
      </c>
      <c r="B6" s="256"/>
      <c r="C6" s="59">
        <v>66</v>
      </c>
      <c r="D6" s="59">
        <v>1090</v>
      </c>
      <c r="E6" s="59">
        <v>89</v>
      </c>
      <c r="F6" s="59">
        <v>2108</v>
      </c>
      <c r="G6" s="59">
        <v>1230</v>
      </c>
      <c r="H6" s="59">
        <v>878</v>
      </c>
      <c r="I6" s="59">
        <v>244</v>
      </c>
      <c r="J6" s="59">
        <v>141</v>
      </c>
      <c r="K6" s="59">
        <v>103</v>
      </c>
      <c r="L6" s="59"/>
      <c r="M6" s="59">
        <v>245</v>
      </c>
      <c r="N6" s="59">
        <v>59</v>
      </c>
      <c r="O6" s="59">
        <v>186</v>
      </c>
      <c r="P6" s="60">
        <v>36035</v>
      </c>
      <c r="Q6" s="60">
        <v>18320</v>
      </c>
      <c r="R6" s="60">
        <v>17715</v>
      </c>
      <c r="S6" s="60">
        <v>11748</v>
      </c>
      <c r="T6" s="60">
        <v>12034</v>
      </c>
      <c r="U6" s="60">
        <v>12253</v>
      </c>
      <c r="V6" s="13">
        <v>201</v>
      </c>
    </row>
    <row r="7" spans="1:22" ht="13.5" customHeight="1">
      <c r="A7" s="255" t="s">
        <v>61</v>
      </c>
      <c r="B7" s="256"/>
      <c r="C7" s="59">
        <v>66</v>
      </c>
      <c r="D7" s="59">
        <v>1089</v>
      </c>
      <c r="E7" s="59">
        <v>96</v>
      </c>
      <c r="F7" s="59">
        <v>2172</v>
      </c>
      <c r="G7" s="59">
        <v>1256</v>
      </c>
      <c r="H7" s="59">
        <v>916</v>
      </c>
      <c r="I7" s="59">
        <v>270</v>
      </c>
      <c r="J7" s="59">
        <v>151</v>
      </c>
      <c r="K7" s="59">
        <v>119</v>
      </c>
      <c r="L7" s="59"/>
      <c r="M7" s="59">
        <v>234</v>
      </c>
      <c r="N7" s="59">
        <v>54</v>
      </c>
      <c r="O7" s="59">
        <v>180</v>
      </c>
      <c r="P7" s="60">
        <v>35809</v>
      </c>
      <c r="Q7" s="60">
        <v>18185</v>
      </c>
      <c r="R7" s="60">
        <v>17624</v>
      </c>
      <c r="S7" s="60">
        <v>11968</v>
      </c>
      <c r="T7" s="60">
        <v>11784</v>
      </c>
      <c r="U7" s="60">
        <v>12057</v>
      </c>
      <c r="V7" s="13">
        <v>219</v>
      </c>
    </row>
    <row r="8" spans="1:22" ht="13.5" customHeight="1">
      <c r="A8" s="255" t="s">
        <v>62</v>
      </c>
      <c r="B8" s="256"/>
      <c r="C8" s="59">
        <v>66</v>
      </c>
      <c r="D8" s="59">
        <v>1088</v>
      </c>
      <c r="E8" s="59">
        <v>105</v>
      </c>
      <c r="F8" s="59">
        <v>2196</v>
      </c>
      <c r="G8" s="59">
        <v>1259</v>
      </c>
      <c r="H8" s="59">
        <v>937</v>
      </c>
      <c r="I8" s="59">
        <v>270</v>
      </c>
      <c r="J8" s="59">
        <v>150</v>
      </c>
      <c r="K8" s="59">
        <v>120</v>
      </c>
      <c r="L8" s="59"/>
      <c r="M8" s="59">
        <v>261</v>
      </c>
      <c r="N8" s="59">
        <v>51</v>
      </c>
      <c r="O8" s="59">
        <v>210</v>
      </c>
      <c r="P8" s="60">
        <v>35393</v>
      </c>
      <c r="Q8" s="60">
        <v>18025</v>
      </c>
      <c r="R8" s="60">
        <v>17368</v>
      </c>
      <c r="S8" s="60">
        <v>11590</v>
      </c>
      <c r="T8" s="60">
        <v>11997</v>
      </c>
      <c r="U8" s="60">
        <v>11806</v>
      </c>
      <c r="V8" s="13">
        <v>271</v>
      </c>
    </row>
    <row r="9" spans="1:22" ht="13.5" customHeight="1">
      <c r="A9" s="255" t="s">
        <v>63</v>
      </c>
      <c r="B9" s="256"/>
      <c r="C9" s="59">
        <v>67</v>
      </c>
      <c r="D9" s="59">
        <v>1095</v>
      </c>
      <c r="E9" s="59">
        <v>107</v>
      </c>
      <c r="F9" s="59">
        <v>2229</v>
      </c>
      <c r="G9" s="59">
        <v>1279</v>
      </c>
      <c r="H9" s="59">
        <v>950</v>
      </c>
      <c r="I9" s="59">
        <v>293</v>
      </c>
      <c r="J9" s="59">
        <v>161</v>
      </c>
      <c r="K9" s="59">
        <v>132</v>
      </c>
      <c r="L9" s="59"/>
      <c r="M9" s="59">
        <v>240</v>
      </c>
      <c r="N9" s="59">
        <v>49</v>
      </c>
      <c r="O9" s="59">
        <v>191</v>
      </c>
      <c r="P9" s="60">
        <v>35549</v>
      </c>
      <c r="Q9" s="60">
        <v>18126</v>
      </c>
      <c r="R9" s="60">
        <v>17423</v>
      </c>
      <c r="S9" s="60">
        <v>11904</v>
      </c>
      <c r="T9" s="60">
        <v>11620</v>
      </c>
      <c r="U9" s="60">
        <v>12025</v>
      </c>
      <c r="V9" s="13">
        <v>254</v>
      </c>
    </row>
    <row r="10" spans="1:22" ht="13.5" customHeight="1">
      <c r="A10" s="255" t="s">
        <v>64</v>
      </c>
      <c r="B10" s="256"/>
      <c r="C10" s="61">
        <v>67</v>
      </c>
      <c r="D10" s="61">
        <v>1110</v>
      </c>
      <c r="E10" s="61">
        <v>116</v>
      </c>
      <c r="F10" s="61">
        <v>2263</v>
      </c>
      <c r="G10" s="61">
        <v>1299</v>
      </c>
      <c r="H10" s="61">
        <v>964</v>
      </c>
      <c r="I10" s="61">
        <v>283</v>
      </c>
      <c r="J10" s="61">
        <v>156</v>
      </c>
      <c r="K10" s="61">
        <v>127</v>
      </c>
      <c r="L10" s="61"/>
      <c r="M10" s="61">
        <v>230</v>
      </c>
      <c r="N10" s="61">
        <v>48</v>
      </c>
      <c r="O10" s="61">
        <v>182</v>
      </c>
      <c r="P10" s="62">
        <v>35766</v>
      </c>
      <c r="Q10" s="62">
        <v>18209</v>
      </c>
      <c r="R10" s="62">
        <v>17557</v>
      </c>
      <c r="S10" s="62">
        <v>12165</v>
      </c>
      <c r="T10" s="62">
        <v>11935</v>
      </c>
      <c r="U10" s="62">
        <v>11666</v>
      </c>
      <c r="V10" s="50">
        <v>284</v>
      </c>
    </row>
    <row r="11" spans="1:22" ht="13.5" customHeight="1">
      <c r="A11" s="250" t="s">
        <v>28</v>
      </c>
      <c r="B11" s="251"/>
      <c r="C11" s="61"/>
      <c r="D11" s="61"/>
      <c r="E11" s="61"/>
      <c r="F11" s="61"/>
      <c r="G11" s="61"/>
      <c r="H11" s="61"/>
      <c r="I11" s="61"/>
      <c r="J11" s="61"/>
      <c r="K11" s="61"/>
      <c r="L11" s="61"/>
      <c r="M11" s="61"/>
      <c r="N11" s="61"/>
      <c r="O11" s="61"/>
      <c r="P11" s="61"/>
      <c r="Q11" s="62"/>
      <c r="R11" s="62"/>
      <c r="S11" s="62"/>
      <c r="T11" s="62"/>
      <c r="U11" s="62"/>
      <c r="V11" s="50"/>
    </row>
    <row r="12" spans="1:22" ht="13.5" customHeight="1">
      <c r="A12" s="35"/>
      <c r="B12" s="14" t="s">
        <v>30</v>
      </c>
      <c r="C12" s="61">
        <v>1</v>
      </c>
      <c r="D12" s="61">
        <v>12</v>
      </c>
      <c r="E12" s="63">
        <v>0</v>
      </c>
      <c r="F12" s="61">
        <v>27</v>
      </c>
      <c r="G12" s="61">
        <v>21</v>
      </c>
      <c r="H12" s="61">
        <v>6</v>
      </c>
      <c r="I12" s="61">
        <v>3</v>
      </c>
      <c r="J12" s="61">
        <v>2</v>
      </c>
      <c r="K12" s="61">
        <v>1</v>
      </c>
      <c r="L12" s="61"/>
      <c r="M12" s="61">
        <v>1</v>
      </c>
      <c r="N12" s="64">
        <v>0</v>
      </c>
      <c r="O12" s="50">
        <v>1</v>
      </c>
      <c r="P12" s="61">
        <v>464</v>
      </c>
      <c r="Q12" s="61">
        <v>230</v>
      </c>
      <c r="R12" s="61">
        <v>234</v>
      </c>
      <c r="S12" s="62">
        <v>143</v>
      </c>
      <c r="T12" s="62">
        <v>146</v>
      </c>
      <c r="U12" s="62">
        <v>175</v>
      </c>
      <c r="V12" s="64">
        <v>0</v>
      </c>
    </row>
    <row r="13" spans="1:22" ht="13.5" customHeight="1">
      <c r="A13" s="35"/>
      <c r="B13" s="14" t="s">
        <v>11</v>
      </c>
      <c r="C13" s="61">
        <v>58</v>
      </c>
      <c r="D13" s="61">
        <v>967</v>
      </c>
      <c r="E13" s="61">
        <v>116</v>
      </c>
      <c r="F13" s="61">
        <v>1994</v>
      </c>
      <c r="G13" s="61">
        <v>1110</v>
      </c>
      <c r="H13" s="61">
        <v>884</v>
      </c>
      <c r="I13" s="61">
        <v>80</v>
      </c>
      <c r="J13" s="61">
        <v>52</v>
      </c>
      <c r="K13" s="61">
        <v>28</v>
      </c>
      <c r="L13" s="61"/>
      <c r="M13" s="61">
        <v>205</v>
      </c>
      <c r="N13" s="61">
        <v>38</v>
      </c>
      <c r="O13" s="61">
        <v>167</v>
      </c>
      <c r="P13" s="61">
        <v>30944</v>
      </c>
      <c r="Q13" s="61">
        <v>16024</v>
      </c>
      <c r="R13" s="61">
        <v>14920</v>
      </c>
      <c r="S13" s="61">
        <v>10482</v>
      </c>
      <c r="T13" s="61">
        <v>10307</v>
      </c>
      <c r="U13" s="61">
        <v>10155</v>
      </c>
      <c r="V13" s="50">
        <v>279</v>
      </c>
    </row>
    <row r="14" spans="1:22" ht="13.5" customHeight="1">
      <c r="A14" s="35"/>
      <c r="B14" s="14" t="s">
        <v>31</v>
      </c>
      <c r="C14" s="61">
        <v>8</v>
      </c>
      <c r="D14" s="61">
        <v>131</v>
      </c>
      <c r="E14" s="63">
        <v>0</v>
      </c>
      <c r="F14" s="61">
        <v>242</v>
      </c>
      <c r="G14" s="61">
        <v>168</v>
      </c>
      <c r="H14" s="61">
        <v>74</v>
      </c>
      <c r="I14" s="61">
        <v>200</v>
      </c>
      <c r="J14" s="61">
        <v>102</v>
      </c>
      <c r="K14" s="61">
        <v>98</v>
      </c>
      <c r="L14" s="61"/>
      <c r="M14" s="61">
        <v>24</v>
      </c>
      <c r="N14" s="61">
        <v>10</v>
      </c>
      <c r="O14" s="61">
        <v>14</v>
      </c>
      <c r="P14" s="62">
        <v>4358</v>
      </c>
      <c r="Q14" s="61">
        <v>1955</v>
      </c>
      <c r="R14" s="61">
        <v>2403</v>
      </c>
      <c r="S14" s="62">
        <v>1540</v>
      </c>
      <c r="T14" s="62">
        <v>1482</v>
      </c>
      <c r="U14" s="62">
        <v>1336</v>
      </c>
      <c r="V14" s="61">
        <v>5</v>
      </c>
    </row>
    <row r="15" spans="1:22" ht="13.5" customHeight="1">
      <c r="A15" s="252" t="s">
        <v>29</v>
      </c>
      <c r="B15" s="253"/>
      <c r="C15" s="61"/>
      <c r="D15" s="61"/>
      <c r="E15" s="61"/>
      <c r="F15" s="61"/>
      <c r="G15" s="61"/>
      <c r="H15" s="61"/>
      <c r="I15" s="61"/>
      <c r="J15" s="61"/>
      <c r="K15" s="61"/>
      <c r="L15" s="61"/>
      <c r="M15" s="61"/>
      <c r="N15" s="61"/>
      <c r="O15" s="61"/>
      <c r="P15" s="61"/>
      <c r="Q15" s="61"/>
      <c r="R15" s="61"/>
      <c r="S15" s="61"/>
      <c r="T15" s="61"/>
      <c r="U15" s="61"/>
      <c r="V15" s="61"/>
    </row>
    <row r="16" spans="1:22" ht="13.5" customHeight="1">
      <c r="B16" s="14" t="s">
        <v>18</v>
      </c>
      <c r="C16" s="61">
        <v>7</v>
      </c>
      <c r="D16" s="61">
        <v>96</v>
      </c>
      <c r="E16" s="50">
        <v>11</v>
      </c>
      <c r="F16" s="61">
        <v>201</v>
      </c>
      <c r="G16" s="61">
        <v>121</v>
      </c>
      <c r="H16" s="61">
        <v>80</v>
      </c>
      <c r="I16" s="61">
        <v>48</v>
      </c>
      <c r="J16" s="61">
        <v>34</v>
      </c>
      <c r="K16" s="61">
        <v>14</v>
      </c>
      <c r="L16" s="61"/>
      <c r="M16" s="61">
        <v>26</v>
      </c>
      <c r="N16" s="61">
        <v>7</v>
      </c>
      <c r="O16" s="61">
        <v>19</v>
      </c>
      <c r="P16" s="62">
        <v>2924</v>
      </c>
      <c r="Q16" s="62">
        <v>1548</v>
      </c>
      <c r="R16" s="62">
        <v>1376</v>
      </c>
      <c r="S16" s="62">
        <v>1012</v>
      </c>
      <c r="T16" s="62">
        <v>966</v>
      </c>
      <c r="U16" s="62">
        <v>946</v>
      </c>
      <c r="V16" s="50">
        <v>10</v>
      </c>
    </row>
    <row r="17" spans="1:22" ht="13.5" customHeight="1">
      <c r="B17" s="14" t="s">
        <v>19</v>
      </c>
      <c r="C17" s="61">
        <v>5</v>
      </c>
      <c r="D17" s="61">
        <v>114</v>
      </c>
      <c r="E17" s="61">
        <v>13</v>
      </c>
      <c r="F17" s="61">
        <v>222</v>
      </c>
      <c r="G17" s="61">
        <v>124</v>
      </c>
      <c r="H17" s="61">
        <v>98</v>
      </c>
      <c r="I17" s="61">
        <v>8</v>
      </c>
      <c r="J17" s="61">
        <v>5</v>
      </c>
      <c r="K17" s="61">
        <v>3</v>
      </c>
      <c r="L17" s="61"/>
      <c r="M17" s="61">
        <v>21</v>
      </c>
      <c r="N17" s="61">
        <v>3</v>
      </c>
      <c r="O17" s="61">
        <v>18</v>
      </c>
      <c r="P17" s="62">
        <v>3833</v>
      </c>
      <c r="Q17" s="62">
        <v>2005</v>
      </c>
      <c r="R17" s="62">
        <v>1828</v>
      </c>
      <c r="S17" s="62">
        <v>1351</v>
      </c>
      <c r="T17" s="62">
        <v>1232</v>
      </c>
      <c r="U17" s="62">
        <v>1250</v>
      </c>
      <c r="V17" s="50">
        <v>26</v>
      </c>
    </row>
    <row r="18" spans="1:22" ht="13.5" customHeight="1">
      <c r="B18" s="14" t="s">
        <v>20</v>
      </c>
      <c r="C18" s="61">
        <v>8</v>
      </c>
      <c r="D18" s="61">
        <v>110</v>
      </c>
      <c r="E18" s="61">
        <v>12</v>
      </c>
      <c r="F18" s="61">
        <v>228</v>
      </c>
      <c r="G18" s="61">
        <v>127</v>
      </c>
      <c r="H18" s="61">
        <v>101</v>
      </c>
      <c r="I18" s="61">
        <v>46</v>
      </c>
      <c r="J18" s="61">
        <v>24</v>
      </c>
      <c r="K18" s="61">
        <v>22</v>
      </c>
      <c r="L18" s="61"/>
      <c r="M18" s="61">
        <v>22</v>
      </c>
      <c r="N18" s="61">
        <v>6</v>
      </c>
      <c r="O18" s="61">
        <v>16</v>
      </c>
      <c r="P18" s="62">
        <v>3334</v>
      </c>
      <c r="Q18" s="62">
        <v>1729</v>
      </c>
      <c r="R18" s="62">
        <v>1605</v>
      </c>
      <c r="S18" s="62">
        <v>1088</v>
      </c>
      <c r="T18" s="62">
        <v>1144</v>
      </c>
      <c r="U18" s="62">
        <v>1102</v>
      </c>
      <c r="V18" s="50">
        <v>26</v>
      </c>
    </row>
    <row r="19" spans="1:22" ht="13.5" customHeight="1">
      <c r="B19" s="14" t="s">
        <v>21</v>
      </c>
      <c r="C19" s="61">
        <v>8</v>
      </c>
      <c r="D19" s="61">
        <v>129</v>
      </c>
      <c r="E19" s="50">
        <v>14</v>
      </c>
      <c r="F19" s="61">
        <v>272</v>
      </c>
      <c r="G19" s="61">
        <v>163</v>
      </c>
      <c r="H19" s="61">
        <v>109</v>
      </c>
      <c r="I19" s="61">
        <v>25</v>
      </c>
      <c r="J19" s="61">
        <v>14</v>
      </c>
      <c r="K19" s="61">
        <v>11</v>
      </c>
      <c r="L19" s="61"/>
      <c r="M19" s="61">
        <v>31</v>
      </c>
      <c r="N19" s="61">
        <v>9</v>
      </c>
      <c r="O19" s="61">
        <v>22</v>
      </c>
      <c r="P19" s="62">
        <v>4097</v>
      </c>
      <c r="Q19" s="62">
        <v>2215</v>
      </c>
      <c r="R19" s="62">
        <v>1882</v>
      </c>
      <c r="S19" s="62">
        <v>1356</v>
      </c>
      <c r="T19" s="62">
        <v>1407</v>
      </c>
      <c r="U19" s="62">
        <v>1334</v>
      </c>
      <c r="V19" s="50">
        <v>51</v>
      </c>
    </row>
    <row r="20" spans="1:22" ht="13.5" customHeight="1">
      <c r="B20" s="14" t="s">
        <v>22</v>
      </c>
      <c r="C20" s="61">
        <v>5</v>
      </c>
      <c r="D20" s="61">
        <v>82</v>
      </c>
      <c r="E20" s="61">
        <v>8</v>
      </c>
      <c r="F20" s="61">
        <v>162</v>
      </c>
      <c r="G20" s="61">
        <v>85</v>
      </c>
      <c r="H20" s="61">
        <v>77</v>
      </c>
      <c r="I20" s="61">
        <v>32</v>
      </c>
      <c r="J20" s="61">
        <v>11</v>
      </c>
      <c r="K20" s="61">
        <v>21</v>
      </c>
      <c r="L20" s="61"/>
      <c r="M20" s="61">
        <v>15</v>
      </c>
      <c r="N20" s="61">
        <v>6</v>
      </c>
      <c r="O20" s="61">
        <v>9</v>
      </c>
      <c r="P20" s="62">
        <v>2731</v>
      </c>
      <c r="Q20" s="62">
        <v>1234</v>
      </c>
      <c r="R20" s="62">
        <v>1497</v>
      </c>
      <c r="S20" s="62">
        <v>940</v>
      </c>
      <c r="T20" s="62">
        <v>884</v>
      </c>
      <c r="U20" s="62">
        <v>907</v>
      </c>
      <c r="V20" s="50">
        <v>5</v>
      </c>
    </row>
    <row r="21" spans="1:22" ht="13.5" customHeight="1">
      <c r="B21" s="14" t="s">
        <v>23</v>
      </c>
      <c r="C21" s="61">
        <v>4</v>
      </c>
      <c r="D21" s="61">
        <v>80</v>
      </c>
      <c r="E21" s="50">
        <v>10</v>
      </c>
      <c r="F21" s="61">
        <v>166</v>
      </c>
      <c r="G21" s="61">
        <v>94</v>
      </c>
      <c r="H21" s="61">
        <v>72</v>
      </c>
      <c r="I21" s="61">
        <v>7</v>
      </c>
      <c r="J21" s="61">
        <v>6</v>
      </c>
      <c r="K21" s="50">
        <v>1</v>
      </c>
      <c r="L21" s="61"/>
      <c r="M21" s="61">
        <v>17</v>
      </c>
      <c r="N21" s="61">
        <v>2</v>
      </c>
      <c r="O21" s="61">
        <v>15</v>
      </c>
      <c r="P21" s="62">
        <v>2583</v>
      </c>
      <c r="Q21" s="62">
        <v>1347</v>
      </c>
      <c r="R21" s="62">
        <v>1236</v>
      </c>
      <c r="S21" s="62">
        <v>837</v>
      </c>
      <c r="T21" s="62">
        <v>906</v>
      </c>
      <c r="U21" s="62">
        <v>840</v>
      </c>
      <c r="V21" s="50">
        <v>30</v>
      </c>
    </row>
    <row r="22" spans="1:22" ht="13.5" customHeight="1">
      <c r="B22" s="14" t="s">
        <v>24</v>
      </c>
      <c r="C22" s="61">
        <v>5</v>
      </c>
      <c r="D22" s="61">
        <v>96</v>
      </c>
      <c r="E22" s="61">
        <v>8</v>
      </c>
      <c r="F22" s="61">
        <v>191</v>
      </c>
      <c r="G22" s="61">
        <v>102</v>
      </c>
      <c r="H22" s="61">
        <v>89</v>
      </c>
      <c r="I22" s="61">
        <v>6</v>
      </c>
      <c r="J22" s="61">
        <v>5</v>
      </c>
      <c r="K22" s="61">
        <v>1</v>
      </c>
      <c r="L22" s="61"/>
      <c r="M22" s="61">
        <v>18</v>
      </c>
      <c r="N22" s="61">
        <v>2</v>
      </c>
      <c r="O22" s="61">
        <v>16</v>
      </c>
      <c r="P22" s="62">
        <v>3260</v>
      </c>
      <c r="Q22" s="62">
        <v>1669</v>
      </c>
      <c r="R22" s="62">
        <v>1591</v>
      </c>
      <c r="S22" s="62">
        <v>1135</v>
      </c>
      <c r="T22" s="62">
        <v>1067</v>
      </c>
      <c r="U22" s="62">
        <v>1058</v>
      </c>
      <c r="V22" s="50">
        <v>41</v>
      </c>
    </row>
    <row r="23" spans="1:22" ht="13.5" customHeight="1">
      <c r="B23" s="14" t="s">
        <v>25</v>
      </c>
      <c r="C23" s="61">
        <v>8</v>
      </c>
      <c r="D23" s="61">
        <v>145</v>
      </c>
      <c r="E23" s="61">
        <v>14</v>
      </c>
      <c r="F23" s="61">
        <v>288</v>
      </c>
      <c r="G23" s="61">
        <v>172</v>
      </c>
      <c r="H23" s="61">
        <v>116</v>
      </c>
      <c r="I23" s="61">
        <v>36</v>
      </c>
      <c r="J23" s="61">
        <v>23</v>
      </c>
      <c r="K23" s="61">
        <v>13</v>
      </c>
      <c r="L23" s="61"/>
      <c r="M23" s="61">
        <v>27</v>
      </c>
      <c r="N23" s="61">
        <v>6</v>
      </c>
      <c r="O23" s="61">
        <v>21</v>
      </c>
      <c r="P23" s="62">
        <v>4909</v>
      </c>
      <c r="Q23" s="62">
        <v>2521</v>
      </c>
      <c r="R23" s="62">
        <v>2388</v>
      </c>
      <c r="S23" s="62">
        <v>1637</v>
      </c>
      <c r="T23" s="62">
        <v>1653</v>
      </c>
      <c r="U23" s="62">
        <v>1619</v>
      </c>
      <c r="V23" s="50">
        <v>47</v>
      </c>
    </row>
    <row r="24" spans="1:22" ht="13.5" customHeight="1">
      <c r="B24" s="14" t="s">
        <v>26</v>
      </c>
      <c r="C24" s="61">
        <v>8</v>
      </c>
      <c r="D24" s="61">
        <v>129</v>
      </c>
      <c r="E24" s="61">
        <v>10</v>
      </c>
      <c r="F24" s="61">
        <v>253</v>
      </c>
      <c r="G24" s="61">
        <v>137</v>
      </c>
      <c r="H24" s="61">
        <v>116</v>
      </c>
      <c r="I24" s="61">
        <v>46</v>
      </c>
      <c r="J24" s="61">
        <v>19</v>
      </c>
      <c r="K24" s="61">
        <v>27</v>
      </c>
      <c r="L24" s="61"/>
      <c r="M24" s="61">
        <v>27</v>
      </c>
      <c r="N24" s="61">
        <v>3</v>
      </c>
      <c r="O24" s="61">
        <v>24</v>
      </c>
      <c r="P24" s="62">
        <v>4341</v>
      </c>
      <c r="Q24" s="62">
        <v>1945</v>
      </c>
      <c r="R24" s="62">
        <v>2396</v>
      </c>
      <c r="S24" s="62">
        <v>1500</v>
      </c>
      <c r="T24" s="62">
        <v>1435</v>
      </c>
      <c r="U24" s="62">
        <v>1406</v>
      </c>
      <c r="V24" s="50">
        <v>26</v>
      </c>
    </row>
    <row r="25" spans="1:22" ht="13.5" customHeight="1" thickBot="1">
      <c r="A25" s="15"/>
      <c r="B25" s="16" t="s">
        <v>27</v>
      </c>
      <c r="C25" s="65">
        <v>9</v>
      </c>
      <c r="D25" s="65">
        <v>129</v>
      </c>
      <c r="E25" s="65">
        <v>16</v>
      </c>
      <c r="F25" s="65">
        <v>280</v>
      </c>
      <c r="G25" s="65">
        <v>174</v>
      </c>
      <c r="H25" s="65">
        <v>106</v>
      </c>
      <c r="I25" s="65">
        <v>29</v>
      </c>
      <c r="J25" s="65">
        <v>15</v>
      </c>
      <c r="K25" s="65">
        <v>14</v>
      </c>
      <c r="L25" s="65"/>
      <c r="M25" s="65">
        <v>26</v>
      </c>
      <c r="N25" s="65">
        <v>4</v>
      </c>
      <c r="O25" s="65">
        <v>22</v>
      </c>
      <c r="P25" s="66">
        <v>3754</v>
      </c>
      <c r="Q25" s="66">
        <v>1996</v>
      </c>
      <c r="R25" s="66">
        <v>1758</v>
      </c>
      <c r="S25" s="66">
        <v>1309</v>
      </c>
      <c r="T25" s="66">
        <v>1241</v>
      </c>
      <c r="U25" s="66">
        <v>1204</v>
      </c>
      <c r="V25" s="67">
        <v>22</v>
      </c>
    </row>
    <row r="26" spans="1:22" s="4" customFormat="1" ht="12.6" customHeight="1">
      <c r="A26" s="4" t="s">
        <v>65</v>
      </c>
      <c r="V26" s="45"/>
    </row>
    <row r="27" spans="1:22" s="4" customFormat="1" ht="12.6" customHeight="1">
      <c r="A27" s="4" t="s">
        <v>66</v>
      </c>
      <c r="V27" s="57"/>
    </row>
    <row r="28" spans="1:22" ht="10.5"/>
  </sheetData>
  <mergeCells count="25">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 ref="A1:K1"/>
    <mergeCell ref="M1:V1"/>
    <mergeCell ref="A3:B5"/>
    <mergeCell ref="C3:C5"/>
    <mergeCell ref="D3:D5"/>
    <mergeCell ref="F3:K3"/>
    <mergeCell ref="M3:O3"/>
    <mergeCell ref="P3:V3"/>
    <mergeCell ref="E4:E5"/>
    <mergeCell ref="F4:H4"/>
  </mergeCells>
  <phoneticPr fontId="2"/>
  <pageMargins left="0.78740157480314965" right="0.55118110236220474" top="0.98425196850393704" bottom="0.98425196850393704" header="0.51181102362204722" footer="0.51181102362204722"/>
  <pageSetup paperSize="9" scale="94" orientation="landscape" horizontalDpi="300" verticalDpi="300" r:id="rId1"/>
  <headerFooter alignWithMargins="0"/>
  <colBreaks count="1" manualBreakCount="1">
    <brk id="11" max="1048575" man="1"/>
  </colBreaks>
  <ignoredErrors>
    <ignoredError sqref="A7:B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zoomScaleSheetLayoutView="130" workbookViewId="0">
      <pane xSplit="2" ySplit="6" topLeftCell="C7" activePane="bottomRight" state="frozen"/>
      <selection pane="topRight" activeCell="C1" sqref="C1"/>
      <selection pane="bottomLeft" activeCell="A7" sqref="A7"/>
      <selection pane="bottomRight" sqref="A1:M1"/>
    </sheetView>
  </sheetViews>
  <sheetFormatPr defaultColWidth="9" defaultRowHeight="13.9" customHeight="1"/>
  <cols>
    <col min="1" max="1" width="2.5" style="21" customWidth="1"/>
    <col min="2" max="2" width="7" style="21" customWidth="1"/>
    <col min="3" max="13" width="9.75" style="21" customWidth="1"/>
    <col min="14" max="14" width="0.5" style="21" customWidth="1"/>
    <col min="15" max="25" width="9.75" style="21" customWidth="1"/>
    <col min="26" max="16384" width="9" style="21"/>
  </cols>
  <sheetData>
    <row r="1" spans="1:25" s="69" customFormat="1" ht="19.899999999999999" customHeight="1">
      <c r="A1" s="303" t="s">
        <v>73</v>
      </c>
      <c r="B1" s="303"/>
      <c r="C1" s="303"/>
      <c r="D1" s="303"/>
      <c r="E1" s="303"/>
      <c r="F1" s="303"/>
      <c r="G1" s="303"/>
      <c r="H1" s="303"/>
      <c r="I1" s="303"/>
      <c r="J1" s="303"/>
      <c r="K1" s="303"/>
      <c r="L1" s="303"/>
      <c r="M1" s="303"/>
      <c r="N1" s="68"/>
      <c r="O1" s="304" t="s">
        <v>74</v>
      </c>
      <c r="P1" s="304"/>
      <c r="Q1" s="304"/>
      <c r="R1" s="304"/>
      <c r="S1" s="304"/>
      <c r="T1" s="304"/>
      <c r="U1" s="304"/>
      <c r="V1" s="304"/>
      <c r="W1" s="304"/>
      <c r="X1" s="304"/>
      <c r="Y1" s="304"/>
    </row>
    <row r="2" spans="1:25" s="70" customFormat="1" ht="13.15" customHeight="1" thickBot="1">
      <c r="Y2" s="71" t="s">
        <v>9</v>
      </c>
    </row>
    <row r="3" spans="1:25" s="74" customFormat="1" ht="13.15" customHeight="1">
      <c r="A3" s="305" t="s">
        <v>5</v>
      </c>
      <c r="B3" s="306"/>
      <c r="C3" s="306" t="s">
        <v>75</v>
      </c>
      <c r="D3" s="306"/>
      <c r="E3" s="306"/>
      <c r="F3" s="306"/>
      <c r="G3" s="309" t="s">
        <v>76</v>
      </c>
      <c r="H3" s="310"/>
      <c r="I3" s="310"/>
      <c r="J3" s="310"/>
      <c r="K3" s="305"/>
      <c r="L3" s="72"/>
      <c r="M3" s="73"/>
      <c r="N3" s="73"/>
      <c r="O3" s="310" t="s">
        <v>77</v>
      </c>
      <c r="P3" s="310"/>
      <c r="Q3" s="310"/>
      <c r="R3" s="310"/>
      <c r="S3" s="310"/>
      <c r="T3" s="310"/>
      <c r="U3" s="310"/>
      <c r="V3" s="310"/>
      <c r="W3" s="310"/>
      <c r="X3" s="73"/>
      <c r="Y3" s="73"/>
    </row>
    <row r="4" spans="1:25" s="74" customFormat="1" ht="13.15" customHeight="1">
      <c r="A4" s="307"/>
      <c r="B4" s="308"/>
      <c r="C4" s="311" t="s">
        <v>2</v>
      </c>
      <c r="D4" s="311" t="s">
        <v>78</v>
      </c>
      <c r="E4" s="311" t="s">
        <v>79</v>
      </c>
      <c r="F4" s="312" t="s">
        <v>80</v>
      </c>
      <c r="G4" s="311" t="s">
        <v>81</v>
      </c>
      <c r="H4" s="311" t="s">
        <v>15</v>
      </c>
      <c r="I4" s="308"/>
      <c r="J4" s="311" t="s">
        <v>82</v>
      </c>
      <c r="K4" s="308"/>
      <c r="L4" s="311" t="s">
        <v>83</v>
      </c>
      <c r="M4" s="75" t="s">
        <v>84</v>
      </c>
      <c r="N4" s="76"/>
      <c r="O4" s="77" t="s">
        <v>85</v>
      </c>
      <c r="P4" s="308" t="s">
        <v>86</v>
      </c>
      <c r="Q4" s="313"/>
      <c r="R4" s="313"/>
      <c r="S4" s="313"/>
      <c r="T4" s="313"/>
      <c r="U4" s="313"/>
      <c r="V4" s="313"/>
      <c r="W4" s="313"/>
      <c r="X4" s="313"/>
      <c r="Y4" s="313"/>
    </row>
    <row r="5" spans="1:25" s="74" customFormat="1" ht="13.15" customHeight="1">
      <c r="A5" s="307"/>
      <c r="B5" s="308"/>
      <c r="C5" s="311"/>
      <c r="D5" s="311"/>
      <c r="E5" s="311"/>
      <c r="F5" s="312"/>
      <c r="G5" s="311"/>
      <c r="H5" s="318" t="s">
        <v>87</v>
      </c>
      <c r="I5" s="318" t="s">
        <v>88</v>
      </c>
      <c r="J5" s="311" t="s">
        <v>78</v>
      </c>
      <c r="K5" s="308" t="s">
        <v>79</v>
      </c>
      <c r="L5" s="311"/>
      <c r="M5" s="311" t="s">
        <v>87</v>
      </c>
      <c r="N5" s="78"/>
      <c r="O5" s="315" t="s">
        <v>88</v>
      </c>
      <c r="P5" s="308" t="s">
        <v>89</v>
      </c>
      <c r="Q5" s="313"/>
      <c r="R5" s="313"/>
      <c r="S5" s="313"/>
      <c r="T5" s="307"/>
      <c r="U5" s="311" t="s">
        <v>90</v>
      </c>
      <c r="V5" s="311"/>
      <c r="W5" s="311"/>
      <c r="X5" s="311"/>
      <c r="Y5" s="308"/>
    </row>
    <row r="6" spans="1:25" s="74" customFormat="1" ht="13.15" customHeight="1">
      <c r="A6" s="307"/>
      <c r="B6" s="308"/>
      <c r="C6" s="311"/>
      <c r="D6" s="311"/>
      <c r="E6" s="311"/>
      <c r="F6" s="312"/>
      <c r="G6" s="311"/>
      <c r="H6" s="319"/>
      <c r="I6" s="319"/>
      <c r="J6" s="311"/>
      <c r="K6" s="308"/>
      <c r="L6" s="311"/>
      <c r="M6" s="311"/>
      <c r="N6" s="79"/>
      <c r="O6" s="316"/>
      <c r="P6" s="80" t="s">
        <v>91</v>
      </c>
      <c r="Q6" s="80" t="s">
        <v>55</v>
      </c>
      <c r="R6" s="80" t="s">
        <v>56</v>
      </c>
      <c r="S6" s="80" t="s">
        <v>57</v>
      </c>
      <c r="T6" s="80" t="s">
        <v>92</v>
      </c>
      <c r="U6" s="80" t="s">
        <v>91</v>
      </c>
      <c r="V6" s="80" t="s">
        <v>55</v>
      </c>
      <c r="W6" s="80" t="s">
        <v>56</v>
      </c>
      <c r="X6" s="80" t="s">
        <v>57</v>
      </c>
      <c r="Y6" s="81" t="s">
        <v>58</v>
      </c>
    </row>
    <row r="7" spans="1:25" ht="12.6" customHeight="1">
      <c r="A7" s="317" t="s">
        <v>39</v>
      </c>
      <c r="B7" s="317"/>
      <c r="C7" s="82">
        <v>35</v>
      </c>
      <c r="D7" s="59">
        <v>30</v>
      </c>
      <c r="E7" s="59">
        <v>1</v>
      </c>
      <c r="F7" s="59">
        <v>4</v>
      </c>
      <c r="G7" s="59">
        <v>2354</v>
      </c>
      <c r="H7" s="59">
        <v>1648</v>
      </c>
      <c r="I7" s="59">
        <v>706</v>
      </c>
      <c r="J7" s="59">
        <v>2202</v>
      </c>
      <c r="K7" s="59">
        <v>152</v>
      </c>
      <c r="L7" s="59">
        <v>38199</v>
      </c>
      <c r="M7" s="59">
        <v>18706</v>
      </c>
      <c r="N7" s="59"/>
      <c r="O7" s="59">
        <v>19493</v>
      </c>
      <c r="P7" s="59">
        <v>37055</v>
      </c>
      <c r="Q7" s="59">
        <v>12622</v>
      </c>
      <c r="R7" s="59">
        <v>12243</v>
      </c>
      <c r="S7" s="59">
        <v>12032</v>
      </c>
      <c r="T7" s="59">
        <v>158</v>
      </c>
      <c r="U7" s="59">
        <v>1144</v>
      </c>
      <c r="V7" s="59">
        <v>344</v>
      </c>
      <c r="W7" s="59">
        <v>406</v>
      </c>
      <c r="X7" s="59">
        <v>314</v>
      </c>
      <c r="Y7" s="59">
        <v>80</v>
      </c>
    </row>
    <row r="8" spans="1:25" ht="12.6" customHeight="1">
      <c r="A8" s="255" t="s">
        <v>61</v>
      </c>
      <c r="B8" s="256"/>
      <c r="C8" s="82">
        <v>35</v>
      </c>
      <c r="D8" s="59">
        <v>30</v>
      </c>
      <c r="E8" s="59">
        <v>1</v>
      </c>
      <c r="F8" s="59">
        <v>4</v>
      </c>
      <c r="G8" s="59">
        <v>2354</v>
      </c>
      <c r="H8" s="59">
        <v>1648</v>
      </c>
      <c r="I8" s="59">
        <v>706</v>
      </c>
      <c r="J8" s="59">
        <v>2201</v>
      </c>
      <c r="K8" s="59">
        <v>153</v>
      </c>
      <c r="L8" s="59">
        <v>37812</v>
      </c>
      <c r="M8" s="59">
        <v>18551</v>
      </c>
      <c r="N8" s="59"/>
      <c r="O8" s="59">
        <v>19261</v>
      </c>
      <c r="P8" s="59">
        <v>36766</v>
      </c>
      <c r="Q8" s="59">
        <v>12218</v>
      </c>
      <c r="R8" s="59">
        <v>12332</v>
      </c>
      <c r="S8" s="59">
        <v>12062</v>
      </c>
      <c r="T8" s="59">
        <v>154</v>
      </c>
      <c r="U8" s="59">
        <v>1046</v>
      </c>
      <c r="V8" s="59">
        <v>360</v>
      </c>
      <c r="W8" s="59">
        <v>365</v>
      </c>
      <c r="X8" s="59">
        <v>264</v>
      </c>
      <c r="Y8" s="59">
        <v>57</v>
      </c>
    </row>
    <row r="9" spans="1:25" ht="12.6" customHeight="1">
      <c r="A9" s="255" t="s">
        <v>62</v>
      </c>
      <c r="B9" s="256"/>
      <c r="C9" s="82">
        <v>35</v>
      </c>
      <c r="D9" s="59">
        <v>30</v>
      </c>
      <c r="E9" s="59">
        <v>1</v>
      </c>
      <c r="F9" s="59">
        <v>4</v>
      </c>
      <c r="G9" s="59">
        <v>2351</v>
      </c>
      <c r="H9" s="59">
        <v>1644</v>
      </c>
      <c r="I9" s="59">
        <v>707</v>
      </c>
      <c r="J9" s="59">
        <v>2196</v>
      </c>
      <c r="K9" s="59">
        <v>155</v>
      </c>
      <c r="L9" s="59">
        <v>37360</v>
      </c>
      <c r="M9" s="59">
        <v>18368</v>
      </c>
      <c r="N9" s="59"/>
      <c r="O9" s="59">
        <v>18992</v>
      </c>
      <c r="P9" s="59">
        <v>36324</v>
      </c>
      <c r="Q9" s="59">
        <v>12106</v>
      </c>
      <c r="R9" s="59">
        <v>11947</v>
      </c>
      <c r="S9" s="59">
        <v>12114</v>
      </c>
      <c r="T9" s="59">
        <v>157</v>
      </c>
      <c r="U9" s="59">
        <v>1036</v>
      </c>
      <c r="V9" s="59">
        <v>324</v>
      </c>
      <c r="W9" s="59">
        <v>389</v>
      </c>
      <c r="X9" s="59">
        <v>263</v>
      </c>
      <c r="Y9" s="59">
        <v>60</v>
      </c>
    </row>
    <row r="10" spans="1:25" ht="12.6" customHeight="1">
      <c r="A10" s="255" t="s">
        <v>63</v>
      </c>
      <c r="B10" s="256"/>
      <c r="C10" s="82">
        <v>35</v>
      </c>
      <c r="D10" s="59">
        <v>30</v>
      </c>
      <c r="E10" s="59">
        <v>1</v>
      </c>
      <c r="F10" s="59">
        <v>4</v>
      </c>
      <c r="G10" s="59">
        <v>2314</v>
      </c>
      <c r="H10" s="59">
        <v>1615</v>
      </c>
      <c r="I10" s="59">
        <v>699</v>
      </c>
      <c r="J10" s="59">
        <v>2159</v>
      </c>
      <c r="K10" s="59">
        <v>155</v>
      </c>
      <c r="L10" s="59">
        <v>36412</v>
      </c>
      <c r="M10" s="59">
        <v>18081</v>
      </c>
      <c r="N10" s="59"/>
      <c r="O10" s="59">
        <v>18331</v>
      </c>
      <c r="P10" s="59">
        <v>35446</v>
      </c>
      <c r="Q10" s="59">
        <v>11762</v>
      </c>
      <c r="R10" s="59">
        <v>11799</v>
      </c>
      <c r="S10" s="59">
        <v>11731</v>
      </c>
      <c r="T10" s="59">
        <v>154</v>
      </c>
      <c r="U10" s="59">
        <v>966</v>
      </c>
      <c r="V10" s="59">
        <v>285</v>
      </c>
      <c r="W10" s="59">
        <v>360</v>
      </c>
      <c r="X10" s="59">
        <v>269</v>
      </c>
      <c r="Y10" s="59">
        <v>52</v>
      </c>
    </row>
    <row r="11" spans="1:25" ht="12.6" customHeight="1">
      <c r="A11" s="255" t="s">
        <v>64</v>
      </c>
      <c r="B11" s="256"/>
      <c r="C11" s="83">
        <v>34</v>
      </c>
      <c r="D11" s="61">
        <v>29</v>
      </c>
      <c r="E11" s="61">
        <v>1</v>
      </c>
      <c r="F11" s="61">
        <v>4</v>
      </c>
      <c r="G11" s="61">
        <v>2293</v>
      </c>
      <c r="H11" s="61">
        <v>1585</v>
      </c>
      <c r="I11" s="61">
        <v>708</v>
      </c>
      <c r="J11" s="61">
        <v>2139</v>
      </c>
      <c r="K11" s="61">
        <v>154</v>
      </c>
      <c r="L11" s="61">
        <v>36013</v>
      </c>
      <c r="M11" s="61">
        <v>18063</v>
      </c>
      <c r="N11" s="61"/>
      <c r="O11" s="61">
        <v>17950</v>
      </c>
      <c r="P11" s="61">
        <v>35099</v>
      </c>
      <c r="Q11" s="61">
        <v>11913</v>
      </c>
      <c r="R11" s="61">
        <v>11478</v>
      </c>
      <c r="S11" s="61">
        <v>11555</v>
      </c>
      <c r="T11" s="61">
        <v>153</v>
      </c>
      <c r="U11" s="61">
        <v>914</v>
      </c>
      <c r="V11" s="61">
        <v>273</v>
      </c>
      <c r="W11" s="61">
        <v>330</v>
      </c>
      <c r="X11" s="61">
        <v>253</v>
      </c>
      <c r="Y11" s="61">
        <v>58</v>
      </c>
    </row>
    <row r="12" spans="1:25" ht="12.6" customHeight="1">
      <c r="A12" s="314" t="s">
        <v>28</v>
      </c>
      <c r="B12" s="314"/>
      <c r="C12" s="83"/>
      <c r="D12" s="61"/>
      <c r="E12" s="61"/>
      <c r="F12" s="61"/>
      <c r="G12" s="61"/>
      <c r="H12" s="61"/>
      <c r="I12" s="61"/>
      <c r="J12" s="61"/>
      <c r="K12" s="61"/>
      <c r="L12" s="61"/>
      <c r="M12" s="61"/>
      <c r="N12" s="61"/>
      <c r="O12" s="61"/>
      <c r="P12" s="61"/>
      <c r="Q12" s="61"/>
      <c r="R12" s="61"/>
      <c r="S12" s="61"/>
      <c r="T12" s="61"/>
      <c r="U12" s="61"/>
      <c r="V12" s="61"/>
      <c r="W12" s="61"/>
      <c r="X12" s="61"/>
      <c r="Y12" s="61"/>
    </row>
    <row r="13" spans="1:25" ht="12.6" customHeight="1">
      <c r="A13" s="74"/>
      <c r="B13" s="84" t="s">
        <v>30</v>
      </c>
      <c r="C13" s="85">
        <v>0</v>
      </c>
      <c r="D13" s="85">
        <v>0</v>
      </c>
      <c r="E13" s="85">
        <v>0</v>
      </c>
      <c r="F13" s="85">
        <v>0</v>
      </c>
      <c r="G13" s="85">
        <v>0</v>
      </c>
      <c r="H13" s="85">
        <v>0</v>
      </c>
      <c r="I13" s="85">
        <v>0</v>
      </c>
      <c r="J13" s="85">
        <v>0</v>
      </c>
      <c r="K13" s="85">
        <v>0</v>
      </c>
      <c r="L13" s="85">
        <v>0</v>
      </c>
      <c r="M13" s="85">
        <v>0</v>
      </c>
      <c r="N13" s="85"/>
      <c r="O13" s="85">
        <v>0</v>
      </c>
      <c r="P13" s="85">
        <v>0</v>
      </c>
      <c r="Q13" s="85">
        <v>0</v>
      </c>
      <c r="R13" s="85">
        <v>0</v>
      </c>
      <c r="S13" s="85">
        <v>0</v>
      </c>
      <c r="T13" s="85">
        <v>0</v>
      </c>
      <c r="U13" s="85">
        <v>0</v>
      </c>
      <c r="V13" s="85">
        <v>0</v>
      </c>
      <c r="W13" s="85">
        <v>0</v>
      </c>
      <c r="X13" s="85">
        <v>0</v>
      </c>
      <c r="Y13" s="85">
        <v>0</v>
      </c>
    </row>
    <row r="14" spans="1:25" ht="12.6" customHeight="1">
      <c r="A14" s="74"/>
      <c r="B14" s="86" t="s">
        <v>11</v>
      </c>
      <c r="C14" s="83">
        <v>24</v>
      </c>
      <c r="D14" s="61">
        <v>19</v>
      </c>
      <c r="E14" s="61">
        <v>1</v>
      </c>
      <c r="F14" s="61">
        <v>4</v>
      </c>
      <c r="G14" s="61">
        <f>G11-G15</f>
        <v>1505</v>
      </c>
      <c r="H14" s="61">
        <v>1013</v>
      </c>
      <c r="I14" s="61">
        <v>492</v>
      </c>
      <c r="J14" s="61">
        <v>1351</v>
      </c>
      <c r="K14" s="61">
        <v>154</v>
      </c>
      <c r="L14" s="61">
        <v>20717</v>
      </c>
      <c r="M14" s="61">
        <v>10560</v>
      </c>
      <c r="N14" s="61">
        <v>0</v>
      </c>
      <c r="O14" s="61">
        <v>10157</v>
      </c>
      <c r="P14" s="61">
        <v>19803</v>
      </c>
      <c r="Q14" s="61">
        <v>6638</v>
      </c>
      <c r="R14" s="61">
        <v>6502</v>
      </c>
      <c r="S14" s="61">
        <v>6510</v>
      </c>
      <c r="T14" s="61">
        <v>153</v>
      </c>
      <c r="U14" s="61">
        <v>914</v>
      </c>
      <c r="V14" s="61">
        <v>273</v>
      </c>
      <c r="W14" s="61">
        <v>330</v>
      </c>
      <c r="X14" s="61">
        <v>253</v>
      </c>
      <c r="Y14" s="61">
        <v>58</v>
      </c>
    </row>
    <row r="15" spans="1:25" ht="12" customHeight="1">
      <c r="A15" s="74"/>
      <c r="B15" s="86" t="s">
        <v>31</v>
      </c>
      <c r="C15" s="83">
        <v>10</v>
      </c>
      <c r="D15" s="61">
        <v>10</v>
      </c>
      <c r="E15" s="85">
        <v>0</v>
      </c>
      <c r="F15" s="85">
        <v>0</v>
      </c>
      <c r="G15" s="61">
        <v>788</v>
      </c>
      <c r="H15" s="61">
        <v>572</v>
      </c>
      <c r="I15" s="61">
        <v>216</v>
      </c>
      <c r="J15" s="61">
        <v>788</v>
      </c>
      <c r="K15" s="85">
        <v>0</v>
      </c>
      <c r="L15" s="61">
        <v>15296</v>
      </c>
      <c r="M15" s="61">
        <v>7503</v>
      </c>
      <c r="N15" s="61"/>
      <c r="O15" s="61">
        <v>7793</v>
      </c>
      <c r="P15" s="61">
        <v>15296</v>
      </c>
      <c r="Q15" s="61">
        <v>5275</v>
      </c>
      <c r="R15" s="61">
        <v>4976</v>
      </c>
      <c r="S15" s="61">
        <v>5045</v>
      </c>
      <c r="T15" s="85">
        <v>0</v>
      </c>
      <c r="U15" s="85">
        <v>0</v>
      </c>
      <c r="V15" s="85">
        <v>0</v>
      </c>
      <c r="W15" s="85">
        <v>0</v>
      </c>
      <c r="X15" s="85">
        <v>0</v>
      </c>
      <c r="Y15" s="85">
        <v>0</v>
      </c>
    </row>
    <row r="16" spans="1:25" ht="12.6" customHeight="1">
      <c r="A16" s="314" t="s">
        <v>29</v>
      </c>
      <c r="B16" s="314"/>
      <c r="C16" s="83"/>
      <c r="D16" s="61"/>
      <c r="E16" s="61"/>
      <c r="F16" s="61"/>
      <c r="G16" s="61"/>
      <c r="H16" s="61"/>
      <c r="I16" s="61"/>
      <c r="J16" s="61"/>
      <c r="K16" s="61"/>
      <c r="L16" s="61"/>
      <c r="M16" s="61"/>
      <c r="N16" s="61"/>
      <c r="O16" s="61"/>
      <c r="P16" s="61"/>
      <c r="Q16" s="61"/>
      <c r="R16" s="61"/>
      <c r="S16" s="61"/>
      <c r="T16" s="61"/>
      <c r="U16" s="61"/>
      <c r="V16" s="61"/>
      <c r="W16" s="61"/>
      <c r="X16" s="61"/>
      <c r="Y16" s="61"/>
    </row>
    <row r="17" spans="1:25" ht="12.6" customHeight="1">
      <c r="B17" s="86" t="s">
        <v>18</v>
      </c>
      <c r="C17" s="83">
        <v>4</v>
      </c>
      <c r="D17" s="61">
        <v>4</v>
      </c>
      <c r="E17" s="85">
        <v>0</v>
      </c>
      <c r="F17" s="85">
        <v>0</v>
      </c>
      <c r="G17" s="61">
        <v>311</v>
      </c>
      <c r="H17" s="61">
        <v>211</v>
      </c>
      <c r="I17" s="61">
        <v>100</v>
      </c>
      <c r="J17" s="61">
        <v>311</v>
      </c>
      <c r="K17" s="85">
        <v>0</v>
      </c>
      <c r="L17" s="61">
        <v>5138</v>
      </c>
      <c r="M17" s="61">
        <v>2470</v>
      </c>
      <c r="N17" s="61"/>
      <c r="O17" s="61">
        <v>2668</v>
      </c>
      <c r="P17" s="61">
        <v>5138</v>
      </c>
      <c r="Q17" s="61">
        <v>1811</v>
      </c>
      <c r="R17" s="61">
        <v>1692</v>
      </c>
      <c r="S17" s="61">
        <v>1635</v>
      </c>
      <c r="T17" s="85">
        <v>0</v>
      </c>
      <c r="U17" s="85">
        <v>0</v>
      </c>
      <c r="V17" s="85">
        <v>0</v>
      </c>
      <c r="W17" s="85">
        <v>0</v>
      </c>
      <c r="X17" s="85">
        <v>0</v>
      </c>
      <c r="Y17" s="85">
        <v>0</v>
      </c>
    </row>
    <row r="18" spans="1:25" ht="12.6" customHeight="1">
      <c r="B18" s="86" t="s">
        <v>19</v>
      </c>
      <c r="C18" s="83">
        <v>3</v>
      </c>
      <c r="D18" s="61">
        <v>1</v>
      </c>
      <c r="E18" s="61">
        <v>1</v>
      </c>
      <c r="F18" s="61">
        <v>1</v>
      </c>
      <c r="G18" s="61">
        <v>184</v>
      </c>
      <c r="H18" s="61">
        <v>133</v>
      </c>
      <c r="I18" s="61">
        <v>51</v>
      </c>
      <c r="J18" s="61">
        <v>122</v>
      </c>
      <c r="K18" s="61">
        <v>62</v>
      </c>
      <c r="L18" s="61">
        <v>2565</v>
      </c>
      <c r="M18" s="61">
        <v>1778</v>
      </c>
      <c r="N18" s="61"/>
      <c r="O18" s="61">
        <v>787</v>
      </c>
      <c r="P18" s="61">
        <v>1792</v>
      </c>
      <c r="Q18" s="61">
        <v>600</v>
      </c>
      <c r="R18" s="61">
        <v>580</v>
      </c>
      <c r="S18" s="61">
        <v>612</v>
      </c>
      <c r="T18" s="85">
        <v>0</v>
      </c>
      <c r="U18" s="61">
        <v>773</v>
      </c>
      <c r="V18" s="61">
        <v>233</v>
      </c>
      <c r="W18" s="61">
        <v>306</v>
      </c>
      <c r="X18" s="61">
        <v>213</v>
      </c>
      <c r="Y18" s="61">
        <v>21</v>
      </c>
    </row>
    <row r="19" spans="1:25" ht="12.6" customHeight="1">
      <c r="B19" s="86" t="s">
        <v>20</v>
      </c>
      <c r="C19" s="83">
        <v>2</v>
      </c>
      <c r="D19" s="61">
        <v>2</v>
      </c>
      <c r="E19" s="85">
        <v>0</v>
      </c>
      <c r="F19" s="85">
        <v>0</v>
      </c>
      <c r="G19" s="61">
        <v>152</v>
      </c>
      <c r="H19" s="61">
        <v>113</v>
      </c>
      <c r="I19" s="61">
        <v>39</v>
      </c>
      <c r="J19" s="61">
        <v>152</v>
      </c>
      <c r="K19" s="85">
        <v>0</v>
      </c>
      <c r="L19" s="61">
        <v>2797</v>
      </c>
      <c r="M19" s="61">
        <v>1401</v>
      </c>
      <c r="N19" s="61"/>
      <c r="O19" s="61">
        <v>1396</v>
      </c>
      <c r="P19" s="61">
        <v>2797</v>
      </c>
      <c r="Q19" s="61">
        <v>1050</v>
      </c>
      <c r="R19" s="61">
        <v>932</v>
      </c>
      <c r="S19" s="61">
        <v>815</v>
      </c>
      <c r="T19" s="85">
        <v>0</v>
      </c>
      <c r="U19" s="85">
        <v>0</v>
      </c>
      <c r="V19" s="85">
        <v>0</v>
      </c>
      <c r="W19" s="85">
        <v>0</v>
      </c>
      <c r="X19" s="85">
        <v>0</v>
      </c>
      <c r="Y19" s="85">
        <v>0</v>
      </c>
    </row>
    <row r="20" spans="1:25" ht="12.6" customHeight="1">
      <c r="B20" s="86" t="s">
        <v>21</v>
      </c>
      <c r="C20" s="83">
        <v>3</v>
      </c>
      <c r="D20" s="61">
        <v>2</v>
      </c>
      <c r="E20" s="85">
        <v>0</v>
      </c>
      <c r="F20" s="61">
        <v>1</v>
      </c>
      <c r="G20" s="61">
        <v>211</v>
      </c>
      <c r="H20" s="61">
        <v>155</v>
      </c>
      <c r="I20" s="61">
        <v>56</v>
      </c>
      <c r="J20" s="61">
        <v>194</v>
      </c>
      <c r="K20" s="61">
        <v>17</v>
      </c>
      <c r="L20" s="61">
        <v>3129</v>
      </c>
      <c r="M20" s="61">
        <v>1638</v>
      </c>
      <c r="N20" s="61"/>
      <c r="O20" s="61">
        <v>1491</v>
      </c>
      <c r="P20" s="61">
        <v>3075</v>
      </c>
      <c r="Q20" s="61">
        <v>1077</v>
      </c>
      <c r="R20" s="61">
        <v>971</v>
      </c>
      <c r="S20" s="61">
        <v>1027</v>
      </c>
      <c r="T20" s="85">
        <v>0</v>
      </c>
      <c r="U20" s="61">
        <v>54</v>
      </c>
      <c r="V20" s="61">
        <v>21</v>
      </c>
      <c r="W20" s="61">
        <v>5</v>
      </c>
      <c r="X20" s="61">
        <v>14</v>
      </c>
      <c r="Y20" s="61">
        <v>14</v>
      </c>
    </row>
    <row r="21" spans="1:25" ht="12.6" customHeight="1">
      <c r="B21" s="86" t="s">
        <v>22</v>
      </c>
      <c r="C21" s="83">
        <v>3</v>
      </c>
      <c r="D21" s="61">
        <v>3</v>
      </c>
      <c r="E21" s="85">
        <v>0</v>
      </c>
      <c r="F21" s="85">
        <v>0</v>
      </c>
      <c r="G21" s="61">
        <v>164</v>
      </c>
      <c r="H21" s="61">
        <v>108</v>
      </c>
      <c r="I21" s="61">
        <v>56</v>
      </c>
      <c r="J21" s="61">
        <v>164</v>
      </c>
      <c r="K21" s="85">
        <v>0</v>
      </c>
      <c r="L21" s="61">
        <v>2889</v>
      </c>
      <c r="M21" s="61">
        <v>930</v>
      </c>
      <c r="N21" s="61"/>
      <c r="O21" s="61">
        <v>1959</v>
      </c>
      <c r="P21" s="61">
        <v>2889</v>
      </c>
      <c r="Q21" s="61">
        <v>966</v>
      </c>
      <c r="R21" s="61">
        <v>1008</v>
      </c>
      <c r="S21" s="61">
        <v>915</v>
      </c>
      <c r="T21" s="85">
        <v>0</v>
      </c>
      <c r="U21" s="85">
        <v>0</v>
      </c>
      <c r="V21" s="85">
        <v>0</v>
      </c>
      <c r="W21" s="85">
        <v>0</v>
      </c>
      <c r="X21" s="85">
        <v>0</v>
      </c>
      <c r="Y21" s="85">
        <v>0</v>
      </c>
    </row>
    <row r="22" spans="1:25" ht="12.6" customHeight="1">
      <c r="B22" s="86" t="s">
        <v>23</v>
      </c>
      <c r="C22" s="83">
        <v>3</v>
      </c>
      <c r="D22" s="61">
        <v>3</v>
      </c>
      <c r="E22" s="85">
        <v>0</v>
      </c>
      <c r="F22" s="85">
        <v>0</v>
      </c>
      <c r="G22" s="61">
        <v>160</v>
      </c>
      <c r="H22" s="61">
        <v>94</v>
      </c>
      <c r="I22" s="61">
        <v>66</v>
      </c>
      <c r="J22" s="61">
        <v>160</v>
      </c>
      <c r="K22" s="85">
        <v>0</v>
      </c>
      <c r="L22" s="61">
        <v>1911</v>
      </c>
      <c r="M22" s="61">
        <v>1000</v>
      </c>
      <c r="N22" s="61"/>
      <c r="O22" s="61">
        <v>911</v>
      </c>
      <c r="P22" s="61">
        <v>1911</v>
      </c>
      <c r="Q22" s="61">
        <v>596</v>
      </c>
      <c r="R22" s="61">
        <v>596</v>
      </c>
      <c r="S22" s="61">
        <v>566</v>
      </c>
      <c r="T22" s="61">
        <v>153</v>
      </c>
      <c r="U22" s="85">
        <v>0</v>
      </c>
      <c r="V22" s="85">
        <v>0</v>
      </c>
      <c r="W22" s="85">
        <v>0</v>
      </c>
      <c r="X22" s="85">
        <v>0</v>
      </c>
      <c r="Y22" s="85">
        <v>0</v>
      </c>
    </row>
    <row r="23" spans="1:25" ht="12.6" customHeight="1">
      <c r="B23" s="86" t="s">
        <v>24</v>
      </c>
      <c r="C23" s="83">
        <v>5</v>
      </c>
      <c r="D23" s="61">
        <v>3</v>
      </c>
      <c r="E23" s="85">
        <v>0</v>
      </c>
      <c r="F23" s="61">
        <v>2</v>
      </c>
      <c r="G23" s="61">
        <v>412</v>
      </c>
      <c r="H23" s="61">
        <v>294</v>
      </c>
      <c r="I23" s="61">
        <v>118</v>
      </c>
      <c r="J23" s="61">
        <v>337</v>
      </c>
      <c r="K23" s="61">
        <v>75</v>
      </c>
      <c r="L23" s="61">
        <v>5518</v>
      </c>
      <c r="M23" s="61">
        <v>2685</v>
      </c>
      <c r="N23" s="61"/>
      <c r="O23" s="61">
        <v>2833</v>
      </c>
      <c r="P23" s="61">
        <v>5431</v>
      </c>
      <c r="Q23" s="61">
        <v>1829</v>
      </c>
      <c r="R23" s="61">
        <v>1717</v>
      </c>
      <c r="S23" s="61">
        <v>1885</v>
      </c>
      <c r="T23" s="85">
        <v>0</v>
      </c>
      <c r="U23" s="61">
        <v>87</v>
      </c>
      <c r="V23" s="61">
        <v>19</v>
      </c>
      <c r="W23" s="61">
        <v>19</v>
      </c>
      <c r="X23" s="61">
        <v>26</v>
      </c>
      <c r="Y23" s="61">
        <v>23</v>
      </c>
    </row>
    <row r="24" spans="1:25" ht="12.6" customHeight="1">
      <c r="B24" s="86" t="s">
        <v>25</v>
      </c>
      <c r="C24" s="83">
        <v>3</v>
      </c>
      <c r="D24" s="61">
        <v>3</v>
      </c>
      <c r="E24" s="85">
        <v>0</v>
      </c>
      <c r="F24" s="85">
        <v>0</v>
      </c>
      <c r="G24" s="61">
        <v>242</v>
      </c>
      <c r="H24" s="61">
        <v>165</v>
      </c>
      <c r="I24" s="61">
        <v>77</v>
      </c>
      <c r="J24" s="61">
        <v>242</v>
      </c>
      <c r="K24" s="85">
        <v>0</v>
      </c>
      <c r="L24" s="61">
        <v>4348</v>
      </c>
      <c r="M24" s="61">
        <v>2337</v>
      </c>
      <c r="N24" s="61"/>
      <c r="O24" s="61">
        <v>2011</v>
      </c>
      <c r="P24" s="61">
        <v>4348</v>
      </c>
      <c r="Q24" s="61">
        <v>1470</v>
      </c>
      <c r="R24" s="61">
        <v>1492</v>
      </c>
      <c r="S24" s="61">
        <v>1386</v>
      </c>
      <c r="T24" s="85">
        <v>0</v>
      </c>
      <c r="U24" s="85">
        <v>0</v>
      </c>
      <c r="V24" s="85">
        <v>0</v>
      </c>
      <c r="W24" s="85">
        <v>0</v>
      </c>
      <c r="X24" s="85">
        <v>0</v>
      </c>
      <c r="Y24" s="85">
        <v>0</v>
      </c>
    </row>
    <row r="25" spans="1:25" ht="12.6" customHeight="1">
      <c r="B25" s="86" t="s">
        <v>26</v>
      </c>
      <c r="C25" s="83">
        <v>4</v>
      </c>
      <c r="D25" s="61">
        <v>4</v>
      </c>
      <c r="E25" s="85">
        <v>0</v>
      </c>
      <c r="F25" s="85">
        <v>0</v>
      </c>
      <c r="G25" s="61">
        <v>230</v>
      </c>
      <c r="H25" s="61">
        <v>138</v>
      </c>
      <c r="I25" s="61">
        <v>92</v>
      </c>
      <c r="J25" s="61">
        <v>230</v>
      </c>
      <c r="K25" s="85">
        <v>0</v>
      </c>
      <c r="L25" s="61">
        <v>4070</v>
      </c>
      <c r="M25" s="61">
        <v>1879</v>
      </c>
      <c r="N25" s="61"/>
      <c r="O25" s="61">
        <v>2191</v>
      </c>
      <c r="P25" s="61">
        <v>4070</v>
      </c>
      <c r="Q25" s="61">
        <v>1306</v>
      </c>
      <c r="R25" s="61">
        <v>1267</v>
      </c>
      <c r="S25" s="61">
        <v>1497</v>
      </c>
      <c r="T25" s="85">
        <v>0</v>
      </c>
      <c r="U25" s="85">
        <v>0</v>
      </c>
      <c r="V25" s="85">
        <v>0</v>
      </c>
      <c r="W25" s="85">
        <v>0</v>
      </c>
      <c r="X25" s="85">
        <v>0</v>
      </c>
      <c r="Y25" s="85">
        <v>0</v>
      </c>
    </row>
    <row r="26" spans="1:25" ht="12.6" customHeight="1" thickBot="1">
      <c r="A26" s="87"/>
      <c r="B26" s="88" t="s">
        <v>27</v>
      </c>
      <c r="C26" s="89">
        <v>4</v>
      </c>
      <c r="D26" s="65">
        <v>4</v>
      </c>
      <c r="E26" s="90">
        <v>0</v>
      </c>
      <c r="F26" s="90">
        <v>0</v>
      </c>
      <c r="G26" s="65">
        <v>227</v>
      </c>
      <c r="H26" s="65">
        <v>174</v>
      </c>
      <c r="I26" s="65">
        <v>53</v>
      </c>
      <c r="J26" s="65">
        <v>227</v>
      </c>
      <c r="K26" s="90">
        <v>0</v>
      </c>
      <c r="L26" s="65">
        <v>3648</v>
      </c>
      <c r="M26" s="65">
        <v>1945</v>
      </c>
      <c r="N26" s="65"/>
      <c r="O26" s="65">
        <v>1703</v>
      </c>
      <c r="P26" s="65">
        <v>3648</v>
      </c>
      <c r="Q26" s="65">
        <v>1208</v>
      </c>
      <c r="R26" s="65">
        <v>1223</v>
      </c>
      <c r="S26" s="65">
        <v>1217</v>
      </c>
      <c r="T26" s="90">
        <v>0</v>
      </c>
      <c r="U26" s="90">
        <v>0</v>
      </c>
      <c r="V26" s="90">
        <v>0</v>
      </c>
      <c r="W26" s="90">
        <v>0</v>
      </c>
      <c r="X26" s="90">
        <v>0</v>
      </c>
      <c r="Y26" s="90">
        <v>0</v>
      </c>
    </row>
    <row r="27" spans="1:25" s="70" customFormat="1" ht="12.6" customHeight="1">
      <c r="A27" s="70" t="s">
        <v>93</v>
      </c>
    </row>
    <row r="28" spans="1:25" s="70" customFormat="1" ht="12" customHeight="1">
      <c r="A28" s="70" t="s">
        <v>94</v>
      </c>
    </row>
    <row r="29" spans="1:25" s="70" customFormat="1" ht="12.6" customHeight="1">
      <c r="A29" s="70" t="s">
        <v>95</v>
      </c>
    </row>
    <row r="30" spans="1:25" ht="12.6" customHeight="1">
      <c r="A30" s="70"/>
    </row>
  </sheetData>
  <mergeCells count="30">
    <mergeCell ref="A16:B16"/>
    <mergeCell ref="O5:O6"/>
    <mergeCell ref="K5:K6"/>
    <mergeCell ref="M5:M6"/>
    <mergeCell ref="A10:B10"/>
    <mergeCell ref="A11:B11"/>
    <mergeCell ref="A12:B12"/>
    <mergeCell ref="A7:B7"/>
    <mergeCell ref="A8:B8"/>
    <mergeCell ref="A9:B9"/>
    <mergeCell ref="G4:G6"/>
    <mergeCell ref="H4:I4"/>
    <mergeCell ref="H5:H6"/>
    <mergeCell ref="I5:I6"/>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s>
  <phoneticPr fontId="2"/>
  <pageMargins left="0.78740157480314965" right="0.55118110236220474" top="0.98425196850393704" bottom="0.98425196850393704" header="0.51181102362204722" footer="0.51181102362204722"/>
  <pageSetup paperSize="9" scale="59" orientation="landscape" horizontalDpi="300" verticalDpi="300" r:id="rId1"/>
  <headerFooter alignWithMargins="0"/>
  <colBreaks count="1" manualBreakCount="1">
    <brk id="13" max="1048575" man="1"/>
  </colBreaks>
  <ignoredErrors>
    <ignoredError sqref="A8: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ColWidth="9" defaultRowHeight="13.9" customHeight="1"/>
  <cols>
    <col min="1" max="1" width="9.125" style="159" customWidth="1"/>
    <col min="2" max="13" width="7.5" style="159" customWidth="1"/>
    <col min="14" max="16384" width="9" style="159"/>
  </cols>
  <sheetData>
    <row r="1" spans="1:13" ht="19.899999999999999" customHeight="1">
      <c r="A1" s="320" t="s">
        <v>168</v>
      </c>
      <c r="B1" s="320"/>
      <c r="C1" s="320"/>
      <c r="D1" s="320"/>
      <c r="E1" s="320"/>
      <c r="F1" s="320"/>
      <c r="G1" s="320"/>
      <c r="H1" s="320"/>
      <c r="I1" s="320"/>
      <c r="J1" s="320"/>
      <c r="K1" s="320"/>
      <c r="L1" s="320"/>
      <c r="M1" s="320"/>
    </row>
    <row r="2" spans="1:13" s="160" customFormat="1" ht="13.9" customHeight="1" thickBot="1">
      <c r="B2" s="161"/>
      <c r="C2" s="161"/>
      <c r="D2" s="161"/>
      <c r="E2" s="161"/>
      <c r="F2" s="161"/>
      <c r="G2" s="161"/>
      <c r="H2" s="161"/>
      <c r="I2" s="161"/>
      <c r="J2" s="161"/>
      <c r="K2" s="161"/>
      <c r="L2" s="162"/>
      <c r="M2" s="163" t="s">
        <v>98</v>
      </c>
    </row>
    <row r="3" spans="1:13" ht="13.9" customHeight="1">
      <c r="A3" s="321" t="s">
        <v>169</v>
      </c>
      <c r="B3" s="324" t="s">
        <v>170</v>
      </c>
      <c r="C3" s="321"/>
      <c r="D3" s="321"/>
      <c r="E3" s="321"/>
      <c r="F3" s="321"/>
      <c r="G3" s="325"/>
      <c r="H3" s="326" t="s">
        <v>171</v>
      </c>
      <c r="I3" s="327"/>
      <c r="J3" s="328"/>
      <c r="K3" s="326" t="s">
        <v>172</v>
      </c>
      <c r="L3" s="329"/>
      <c r="M3" s="329"/>
    </row>
    <row r="4" spans="1:13" ht="13.9" customHeight="1">
      <c r="A4" s="322"/>
      <c r="B4" s="330" t="s">
        <v>83</v>
      </c>
      <c r="C4" s="330" t="s">
        <v>173</v>
      </c>
      <c r="D4" s="330" t="s">
        <v>80</v>
      </c>
      <c r="E4" s="332" t="s">
        <v>174</v>
      </c>
      <c r="F4" s="333"/>
      <c r="G4" s="334"/>
      <c r="H4" s="335" t="s">
        <v>175</v>
      </c>
      <c r="I4" s="330" t="s">
        <v>110</v>
      </c>
      <c r="J4" s="330" t="s">
        <v>111</v>
      </c>
      <c r="K4" s="330" t="s">
        <v>175</v>
      </c>
      <c r="L4" s="330" t="s">
        <v>110</v>
      </c>
      <c r="M4" s="335" t="s">
        <v>111</v>
      </c>
    </row>
    <row r="5" spans="1:13" ht="13.9" customHeight="1">
      <c r="A5" s="323"/>
      <c r="B5" s="331"/>
      <c r="C5" s="331"/>
      <c r="D5" s="331"/>
      <c r="E5" s="164" t="s">
        <v>176</v>
      </c>
      <c r="F5" s="164" t="s">
        <v>177</v>
      </c>
      <c r="G5" s="164" t="s">
        <v>178</v>
      </c>
      <c r="H5" s="336"/>
      <c r="I5" s="331"/>
      <c r="J5" s="331"/>
      <c r="K5" s="331"/>
      <c r="L5" s="331"/>
      <c r="M5" s="336"/>
    </row>
    <row r="6" spans="1:13" s="166" customFormat="1" ht="9.75" customHeight="1">
      <c r="A6" s="165" t="s">
        <v>39</v>
      </c>
      <c r="B6" s="96">
        <v>3</v>
      </c>
      <c r="C6" s="96">
        <v>1</v>
      </c>
      <c r="D6" s="96">
        <v>2</v>
      </c>
      <c r="E6" s="96" t="s">
        <v>43</v>
      </c>
      <c r="F6" s="96">
        <v>1</v>
      </c>
      <c r="G6" s="96">
        <v>2</v>
      </c>
      <c r="H6" s="96">
        <v>69</v>
      </c>
      <c r="I6" s="96">
        <v>50</v>
      </c>
      <c r="J6" s="96">
        <v>19</v>
      </c>
      <c r="K6" s="96">
        <v>3669</v>
      </c>
      <c r="L6" s="96">
        <v>1857</v>
      </c>
      <c r="M6" s="96">
        <v>1812</v>
      </c>
    </row>
    <row r="7" spans="1:13" s="166" customFormat="1" ht="9.75" customHeight="1">
      <c r="A7" s="167" t="s">
        <v>61</v>
      </c>
      <c r="B7" s="99">
        <v>3</v>
      </c>
      <c r="C7" s="96">
        <v>1</v>
      </c>
      <c r="D7" s="96">
        <v>2</v>
      </c>
      <c r="E7" s="96" t="s">
        <v>43</v>
      </c>
      <c r="F7" s="96">
        <v>1</v>
      </c>
      <c r="G7" s="96">
        <v>2</v>
      </c>
      <c r="H7" s="96">
        <v>64</v>
      </c>
      <c r="I7" s="96">
        <v>46</v>
      </c>
      <c r="J7" s="96">
        <v>18</v>
      </c>
      <c r="K7" s="96">
        <v>3437</v>
      </c>
      <c r="L7" s="96">
        <v>1723</v>
      </c>
      <c r="M7" s="96">
        <v>1714</v>
      </c>
    </row>
    <row r="8" spans="1:13" s="166" customFormat="1" ht="9.75" customHeight="1">
      <c r="A8" s="167" t="s">
        <v>62</v>
      </c>
      <c r="B8" s="99">
        <v>3</v>
      </c>
      <c r="C8" s="96">
        <v>1</v>
      </c>
      <c r="D8" s="96">
        <v>2</v>
      </c>
      <c r="E8" s="96" t="s">
        <v>43</v>
      </c>
      <c r="F8" s="96">
        <v>1</v>
      </c>
      <c r="G8" s="96">
        <v>2</v>
      </c>
      <c r="H8" s="96">
        <v>63</v>
      </c>
      <c r="I8" s="96">
        <v>48</v>
      </c>
      <c r="J8" s="96">
        <v>15</v>
      </c>
      <c r="K8" s="96">
        <v>3296</v>
      </c>
      <c r="L8" s="96">
        <v>1631</v>
      </c>
      <c r="M8" s="96">
        <v>1665</v>
      </c>
    </row>
    <row r="9" spans="1:13" s="166" customFormat="1" ht="9.75" customHeight="1">
      <c r="A9" s="167" t="s">
        <v>63</v>
      </c>
      <c r="B9" s="99">
        <v>3</v>
      </c>
      <c r="C9" s="96">
        <v>1</v>
      </c>
      <c r="D9" s="96">
        <v>2</v>
      </c>
      <c r="E9" s="96" t="s">
        <v>43</v>
      </c>
      <c r="F9" s="96">
        <v>1</v>
      </c>
      <c r="G9" s="96">
        <v>2</v>
      </c>
      <c r="H9" s="96">
        <v>60</v>
      </c>
      <c r="I9" s="96">
        <v>45</v>
      </c>
      <c r="J9" s="96">
        <v>15</v>
      </c>
      <c r="K9" s="96">
        <v>3301</v>
      </c>
      <c r="L9" s="96">
        <v>1650</v>
      </c>
      <c r="M9" s="96">
        <v>1651</v>
      </c>
    </row>
    <row r="10" spans="1:13" s="166" customFormat="1" ht="11.25" customHeight="1" thickBot="1">
      <c r="A10" s="168" t="s">
        <v>64</v>
      </c>
      <c r="B10" s="101">
        <v>3</v>
      </c>
      <c r="C10" s="102">
        <v>1</v>
      </c>
      <c r="D10" s="102">
        <v>2</v>
      </c>
      <c r="E10" s="102" t="s">
        <v>43</v>
      </c>
      <c r="F10" s="102">
        <v>1</v>
      </c>
      <c r="G10" s="102">
        <v>2</v>
      </c>
      <c r="H10" s="102">
        <v>60</v>
      </c>
      <c r="I10" s="102">
        <v>45</v>
      </c>
      <c r="J10" s="102">
        <v>15</v>
      </c>
      <c r="K10" s="102">
        <v>3262</v>
      </c>
      <c r="L10" s="102">
        <v>1588</v>
      </c>
      <c r="M10" s="102">
        <v>1674</v>
      </c>
    </row>
    <row r="11" spans="1:13" s="160" customFormat="1" ht="10.5" customHeight="1">
      <c r="A11" s="169" t="s">
        <v>179</v>
      </c>
      <c r="M11" s="170"/>
    </row>
    <row r="12" spans="1:13" s="171" customFormat="1" ht="10.5" customHeight="1">
      <c r="A12" s="171" t="s">
        <v>180</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2"/>
  <pageMargins left="0.78740157480314998" right="0.55118110236220497" top="0.98425196850393704" bottom="0.98425196850393704" header="0.511811023622047" footer="0.511811023622047"/>
  <pageSetup paperSize="9" scale="95" orientation="landscape" horizontalDpi="300" verticalDpi="300"/>
  <headerFooter alignWithMargins="0"/>
  <ignoredErrors>
    <ignoredError sqref="A7:A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sqref="A1:N1"/>
    </sheetView>
  </sheetViews>
  <sheetFormatPr defaultColWidth="9" defaultRowHeight="13.9" customHeight="1"/>
  <cols>
    <col min="1" max="1" width="9.125" style="172" customWidth="1"/>
    <col min="2" max="2" width="6.125" style="172" customWidth="1"/>
    <col min="3" max="7" width="6.5" style="172" customWidth="1"/>
    <col min="8" max="8" width="6.625" style="172" customWidth="1"/>
    <col min="9" max="10" width="6.5" style="172" customWidth="1"/>
    <col min="11" max="14" width="6.625" style="172" customWidth="1"/>
    <col min="15" max="16384" width="9" style="172"/>
  </cols>
  <sheetData>
    <row r="1" spans="1:14" ht="19.899999999999999" customHeight="1">
      <c r="A1" s="340" t="s">
        <v>181</v>
      </c>
      <c r="B1" s="340"/>
      <c r="C1" s="340"/>
      <c r="D1" s="340"/>
      <c r="E1" s="340"/>
      <c r="F1" s="340"/>
      <c r="G1" s="340"/>
      <c r="H1" s="340"/>
      <c r="I1" s="340"/>
      <c r="J1" s="340"/>
      <c r="K1" s="340"/>
      <c r="L1" s="340"/>
      <c r="M1" s="340"/>
      <c r="N1" s="340"/>
    </row>
    <row r="2" spans="1:14" s="175" customFormat="1" ht="13.9" customHeight="1" thickBot="1">
      <c r="A2" s="173"/>
      <c r="B2" s="174"/>
      <c r="C2" s="174"/>
      <c r="D2" s="174"/>
      <c r="E2" s="174"/>
      <c r="F2" s="174"/>
      <c r="G2" s="174"/>
      <c r="H2" s="174"/>
      <c r="K2" s="173"/>
      <c r="L2" s="173"/>
      <c r="M2" s="173"/>
      <c r="N2" s="173" t="s">
        <v>182</v>
      </c>
    </row>
    <row r="3" spans="1:14" s="176" customFormat="1" ht="13.9" customHeight="1">
      <c r="A3" s="341" t="s">
        <v>169</v>
      </c>
      <c r="B3" s="344" t="s">
        <v>69</v>
      </c>
      <c r="C3" s="347" t="s">
        <v>183</v>
      </c>
      <c r="D3" s="348"/>
      <c r="E3" s="348"/>
      <c r="F3" s="349"/>
      <c r="G3" s="344" t="s">
        <v>184</v>
      </c>
      <c r="H3" s="350" t="s">
        <v>185</v>
      </c>
      <c r="I3" s="350"/>
      <c r="J3" s="350"/>
      <c r="K3" s="350"/>
      <c r="L3" s="350"/>
      <c r="M3" s="350"/>
      <c r="N3" s="347"/>
    </row>
    <row r="4" spans="1:14" s="176" customFormat="1" ht="13.9" customHeight="1">
      <c r="A4" s="342"/>
      <c r="B4" s="345"/>
      <c r="C4" s="351" t="s">
        <v>135</v>
      </c>
      <c r="D4" s="177"/>
      <c r="E4" s="351" t="s">
        <v>110</v>
      </c>
      <c r="F4" s="353" t="s">
        <v>111</v>
      </c>
      <c r="G4" s="345"/>
      <c r="H4" s="337" t="s">
        <v>135</v>
      </c>
      <c r="I4" s="337" t="s">
        <v>186</v>
      </c>
      <c r="J4" s="337"/>
      <c r="K4" s="338" t="s">
        <v>187</v>
      </c>
      <c r="L4" s="339"/>
      <c r="M4" s="339"/>
      <c r="N4" s="339"/>
    </row>
    <row r="5" spans="1:14" s="176" customFormat="1" ht="13.9" customHeight="1">
      <c r="A5" s="343"/>
      <c r="B5" s="346"/>
      <c r="C5" s="352"/>
      <c r="D5" s="178" t="s">
        <v>188</v>
      </c>
      <c r="E5" s="352"/>
      <c r="F5" s="346"/>
      <c r="G5" s="346"/>
      <c r="H5" s="337"/>
      <c r="I5" s="179" t="s">
        <v>110</v>
      </c>
      <c r="J5" s="179" t="s">
        <v>111</v>
      </c>
      <c r="K5" s="180" t="s">
        <v>189</v>
      </c>
      <c r="L5" s="180" t="s">
        <v>190</v>
      </c>
      <c r="M5" s="180" t="s">
        <v>191</v>
      </c>
      <c r="N5" s="181" t="s">
        <v>192</v>
      </c>
    </row>
    <row r="6" spans="1:14" s="176" customFormat="1" ht="9.75" customHeight="1">
      <c r="A6" s="182" t="s">
        <v>39</v>
      </c>
      <c r="B6" s="183">
        <v>9</v>
      </c>
      <c r="C6" s="184">
        <v>648</v>
      </c>
      <c r="D6" s="184">
        <v>591</v>
      </c>
      <c r="E6" s="184">
        <v>279</v>
      </c>
      <c r="F6" s="184">
        <v>369</v>
      </c>
      <c r="G6" s="184">
        <v>245</v>
      </c>
      <c r="H6" s="184">
        <v>1135</v>
      </c>
      <c r="I6" s="184">
        <v>746</v>
      </c>
      <c r="J6" s="184">
        <v>389</v>
      </c>
      <c r="K6" s="184">
        <v>18</v>
      </c>
      <c r="L6" s="184">
        <v>350</v>
      </c>
      <c r="M6" s="184">
        <v>201</v>
      </c>
      <c r="N6" s="184">
        <v>566</v>
      </c>
    </row>
    <row r="7" spans="1:14" s="176" customFormat="1" ht="9.75" customHeight="1">
      <c r="A7" s="185" t="s">
        <v>61</v>
      </c>
      <c r="B7" s="183">
        <v>9</v>
      </c>
      <c r="C7" s="184">
        <v>662</v>
      </c>
      <c r="D7" s="184">
        <v>602</v>
      </c>
      <c r="E7" s="184">
        <v>281</v>
      </c>
      <c r="F7" s="184">
        <v>381</v>
      </c>
      <c r="G7" s="184">
        <v>246</v>
      </c>
      <c r="H7" s="184">
        <v>1148</v>
      </c>
      <c r="I7" s="184">
        <v>749</v>
      </c>
      <c r="J7" s="184">
        <v>399</v>
      </c>
      <c r="K7" s="184">
        <v>25</v>
      </c>
      <c r="L7" s="184">
        <v>342</v>
      </c>
      <c r="M7" s="184">
        <v>208</v>
      </c>
      <c r="N7" s="184">
        <v>573</v>
      </c>
    </row>
    <row r="8" spans="1:14" s="186" customFormat="1" ht="9.75" customHeight="1">
      <c r="A8" s="185" t="s">
        <v>62</v>
      </c>
      <c r="B8" s="183">
        <v>9</v>
      </c>
      <c r="C8" s="184">
        <v>676</v>
      </c>
      <c r="D8" s="184">
        <v>620</v>
      </c>
      <c r="E8" s="184">
        <v>290</v>
      </c>
      <c r="F8" s="184">
        <v>386</v>
      </c>
      <c r="G8" s="184">
        <v>248</v>
      </c>
      <c r="H8" s="184">
        <v>1158</v>
      </c>
      <c r="I8" s="184">
        <v>756</v>
      </c>
      <c r="J8" s="184">
        <v>402</v>
      </c>
      <c r="K8" s="184">
        <v>28</v>
      </c>
      <c r="L8" s="184">
        <v>332</v>
      </c>
      <c r="M8" s="184">
        <v>224</v>
      </c>
      <c r="N8" s="184">
        <v>574</v>
      </c>
    </row>
    <row r="9" spans="1:14" s="186" customFormat="1" ht="9.75" customHeight="1">
      <c r="A9" s="185" t="s">
        <v>63</v>
      </c>
      <c r="B9" s="183">
        <v>9</v>
      </c>
      <c r="C9" s="184">
        <v>696</v>
      </c>
      <c r="D9" s="184">
        <v>633</v>
      </c>
      <c r="E9" s="184">
        <v>291</v>
      </c>
      <c r="F9" s="184">
        <v>405</v>
      </c>
      <c r="G9" s="184">
        <v>260</v>
      </c>
      <c r="H9" s="184">
        <v>1183</v>
      </c>
      <c r="I9" s="184">
        <v>761</v>
      </c>
      <c r="J9" s="184">
        <v>422</v>
      </c>
      <c r="K9" s="184">
        <v>35</v>
      </c>
      <c r="L9" s="184">
        <v>339</v>
      </c>
      <c r="M9" s="184">
        <v>228</v>
      </c>
      <c r="N9" s="184">
        <v>581</v>
      </c>
    </row>
    <row r="10" spans="1:14" s="186" customFormat="1" ht="10.5" customHeight="1" thickBot="1">
      <c r="A10" s="187" t="s">
        <v>163</v>
      </c>
      <c r="B10" s="101">
        <v>9</v>
      </c>
      <c r="C10" s="102">
        <v>712</v>
      </c>
      <c r="D10" s="102">
        <v>641</v>
      </c>
      <c r="E10" s="102">
        <v>293</v>
      </c>
      <c r="F10" s="102">
        <v>419</v>
      </c>
      <c r="G10" s="102">
        <v>260</v>
      </c>
      <c r="H10" s="102">
        <v>1188</v>
      </c>
      <c r="I10" s="102">
        <v>770</v>
      </c>
      <c r="J10" s="102">
        <v>418</v>
      </c>
      <c r="K10" s="102">
        <v>34</v>
      </c>
      <c r="L10" s="102">
        <v>347</v>
      </c>
      <c r="M10" s="102">
        <v>217</v>
      </c>
      <c r="N10" s="102">
        <v>590</v>
      </c>
    </row>
    <row r="11" spans="1:14" s="175" customFormat="1" ht="10.5" customHeight="1">
      <c r="A11" s="169" t="s">
        <v>193</v>
      </c>
      <c r="B11" s="188"/>
      <c r="C11" s="188"/>
      <c r="D11" s="188"/>
      <c r="E11" s="188"/>
      <c r="F11" s="188"/>
      <c r="G11" s="188"/>
      <c r="H11" s="188"/>
      <c r="I11" s="188"/>
      <c r="J11" s="188"/>
      <c r="K11" s="188"/>
      <c r="L11" s="188"/>
      <c r="M11" s="188"/>
      <c r="N11" s="188"/>
    </row>
    <row r="12" spans="1:14" s="175" customFormat="1" ht="13.9"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sqref="A1:I1"/>
    </sheetView>
  </sheetViews>
  <sheetFormatPr defaultColWidth="9" defaultRowHeight="13.9" customHeight="1"/>
  <cols>
    <col min="1" max="1" width="9.125" style="189" customWidth="1"/>
    <col min="2" max="9" width="10.625" style="189" customWidth="1"/>
    <col min="10" max="16384" width="9" style="189"/>
  </cols>
  <sheetData>
    <row r="1" spans="1:11" ht="19.899999999999999" customHeight="1">
      <c r="A1" s="354" t="s">
        <v>194</v>
      </c>
      <c r="B1" s="354"/>
      <c r="C1" s="354"/>
      <c r="D1" s="354"/>
      <c r="E1" s="354"/>
      <c r="F1" s="354"/>
      <c r="G1" s="354"/>
      <c r="H1" s="354"/>
      <c r="I1" s="354"/>
    </row>
    <row r="2" spans="1:11" s="160" customFormat="1" ht="13.9" customHeight="1" thickBot="1">
      <c r="A2" s="190"/>
      <c r="B2" s="161"/>
      <c r="C2" s="161"/>
      <c r="D2" s="161"/>
      <c r="E2" s="161"/>
      <c r="F2" s="161"/>
      <c r="G2" s="161"/>
      <c r="H2" s="355" t="s">
        <v>98</v>
      </c>
      <c r="I2" s="355"/>
    </row>
    <row r="3" spans="1:11" ht="13.9" customHeight="1">
      <c r="A3" s="321" t="s">
        <v>169</v>
      </c>
      <c r="B3" s="356" t="s">
        <v>69</v>
      </c>
      <c r="C3" s="326" t="s">
        <v>183</v>
      </c>
      <c r="D3" s="327"/>
      <c r="E3" s="327"/>
      <c r="F3" s="328"/>
      <c r="G3" s="326" t="s">
        <v>172</v>
      </c>
      <c r="H3" s="327"/>
      <c r="I3" s="327"/>
    </row>
    <row r="4" spans="1:11" ht="13.9" customHeight="1">
      <c r="A4" s="322"/>
      <c r="B4" s="357"/>
      <c r="C4" s="335" t="s">
        <v>175</v>
      </c>
      <c r="D4" s="191"/>
      <c r="E4" s="335" t="s">
        <v>113</v>
      </c>
      <c r="F4" s="330" t="s">
        <v>111</v>
      </c>
      <c r="G4" s="330" t="s">
        <v>175</v>
      </c>
      <c r="H4" s="330" t="s">
        <v>110</v>
      </c>
      <c r="I4" s="335" t="s">
        <v>111</v>
      </c>
    </row>
    <row r="5" spans="1:11" ht="13.9" customHeight="1">
      <c r="A5" s="323"/>
      <c r="B5" s="331"/>
      <c r="C5" s="336"/>
      <c r="D5" s="164" t="s">
        <v>188</v>
      </c>
      <c r="E5" s="336"/>
      <c r="F5" s="331"/>
      <c r="G5" s="331"/>
      <c r="H5" s="331"/>
      <c r="I5" s="336"/>
    </row>
    <row r="6" spans="1:11" ht="9.75" customHeight="1">
      <c r="A6" s="192" t="s">
        <v>39</v>
      </c>
      <c r="B6" s="99">
        <v>33</v>
      </c>
      <c r="C6" s="96">
        <v>1450</v>
      </c>
      <c r="D6" s="96">
        <v>469</v>
      </c>
      <c r="E6" s="96">
        <v>854</v>
      </c>
      <c r="F6" s="96">
        <v>596</v>
      </c>
      <c r="G6" s="96">
        <v>8160</v>
      </c>
      <c r="H6" s="96">
        <v>3532</v>
      </c>
      <c r="I6" s="96">
        <v>4628</v>
      </c>
    </row>
    <row r="7" spans="1:11" ht="9.75" customHeight="1">
      <c r="A7" s="167" t="s">
        <v>61</v>
      </c>
      <c r="B7" s="99">
        <v>33</v>
      </c>
      <c r="C7" s="96">
        <v>1417</v>
      </c>
      <c r="D7" s="96">
        <v>454</v>
      </c>
      <c r="E7" s="96">
        <v>831</v>
      </c>
      <c r="F7" s="96">
        <v>586</v>
      </c>
      <c r="G7" s="96">
        <v>7920</v>
      </c>
      <c r="H7" s="96">
        <v>3500</v>
      </c>
      <c r="I7" s="96">
        <v>4420</v>
      </c>
      <c r="K7" s="193"/>
    </row>
    <row r="8" spans="1:11" s="193" customFormat="1" ht="9.75" customHeight="1">
      <c r="A8" s="167" t="s">
        <v>62</v>
      </c>
      <c r="B8" s="99">
        <v>33</v>
      </c>
      <c r="C8" s="96">
        <v>1417</v>
      </c>
      <c r="D8" s="96">
        <v>474</v>
      </c>
      <c r="E8" s="96">
        <v>833</v>
      </c>
      <c r="F8" s="96">
        <v>584</v>
      </c>
      <c r="G8" s="96">
        <v>8061</v>
      </c>
      <c r="H8" s="96">
        <v>3622</v>
      </c>
      <c r="I8" s="96">
        <v>4439</v>
      </c>
    </row>
    <row r="9" spans="1:11" s="193" customFormat="1" ht="9.75" customHeight="1">
      <c r="A9" s="167" t="s">
        <v>63</v>
      </c>
      <c r="B9" s="99">
        <v>33</v>
      </c>
      <c r="C9" s="96">
        <v>1451</v>
      </c>
      <c r="D9" s="96">
        <v>455</v>
      </c>
      <c r="E9" s="96">
        <v>858</v>
      </c>
      <c r="F9" s="96">
        <v>593</v>
      </c>
      <c r="G9" s="96">
        <v>8186</v>
      </c>
      <c r="H9" s="96">
        <v>3669</v>
      </c>
      <c r="I9" s="96">
        <v>4517</v>
      </c>
    </row>
    <row r="10" spans="1:11" s="193" customFormat="1" ht="10.5" customHeight="1" thickBot="1">
      <c r="A10" s="168" t="s">
        <v>163</v>
      </c>
      <c r="B10" s="101">
        <v>33</v>
      </c>
      <c r="C10" s="102">
        <v>1409</v>
      </c>
      <c r="D10" s="102">
        <v>465</v>
      </c>
      <c r="E10" s="102">
        <v>840</v>
      </c>
      <c r="F10" s="102">
        <v>569</v>
      </c>
      <c r="G10" s="102">
        <v>8293</v>
      </c>
      <c r="H10" s="102">
        <v>3604</v>
      </c>
      <c r="I10" s="102">
        <v>4689</v>
      </c>
    </row>
    <row r="11" spans="1:11" s="160" customFormat="1" ht="10.5" customHeight="1">
      <c r="A11" s="169" t="s">
        <v>193</v>
      </c>
      <c r="B11" s="108"/>
      <c r="C11" s="108"/>
      <c r="D11" s="108"/>
      <c r="E11" s="108"/>
      <c r="F11" s="108"/>
      <c r="G11" s="108"/>
      <c r="H11" s="108"/>
      <c r="I11" s="109"/>
    </row>
  </sheetData>
  <mergeCells count="12">
    <mergeCell ref="H4:H5"/>
    <mergeCell ref="I4:I5"/>
    <mergeCell ref="A1:I1"/>
    <mergeCell ref="H2:I2"/>
    <mergeCell ref="A3:A5"/>
    <mergeCell ref="B3:B5"/>
    <mergeCell ref="C3:F3"/>
    <mergeCell ref="G3:I3"/>
    <mergeCell ref="C4:C5"/>
    <mergeCell ref="E4:E5"/>
    <mergeCell ref="F4:F5"/>
    <mergeCell ref="G4:G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sqref="A1:I1"/>
    </sheetView>
  </sheetViews>
  <sheetFormatPr defaultColWidth="9" defaultRowHeight="13.9" customHeight="1"/>
  <cols>
    <col min="1" max="1" width="9.125" style="172" customWidth="1"/>
    <col min="2" max="9" width="10.625" style="172" customWidth="1"/>
    <col min="10" max="16384" width="9" style="172"/>
  </cols>
  <sheetData>
    <row r="1" spans="1:9" ht="19.899999999999999" customHeight="1">
      <c r="A1" s="358" t="s">
        <v>195</v>
      </c>
      <c r="B1" s="358"/>
      <c r="C1" s="358"/>
      <c r="D1" s="358"/>
      <c r="E1" s="358"/>
      <c r="F1" s="358"/>
      <c r="G1" s="358"/>
      <c r="H1" s="358"/>
      <c r="I1" s="358"/>
    </row>
    <row r="2" spans="1:9" s="175" customFormat="1" ht="13.9" customHeight="1" thickBot="1">
      <c r="B2" s="174"/>
      <c r="C2" s="174"/>
      <c r="D2" s="174"/>
      <c r="E2" s="174"/>
      <c r="F2" s="174"/>
      <c r="G2" s="174"/>
      <c r="H2" s="359" t="s">
        <v>98</v>
      </c>
      <c r="I2" s="359"/>
    </row>
    <row r="3" spans="1:9" ht="13.9" customHeight="1">
      <c r="A3" s="341" t="s">
        <v>169</v>
      </c>
      <c r="B3" s="344" t="s">
        <v>69</v>
      </c>
      <c r="C3" s="347" t="s">
        <v>196</v>
      </c>
      <c r="D3" s="348"/>
      <c r="E3" s="348"/>
      <c r="F3" s="349"/>
      <c r="G3" s="347" t="s">
        <v>172</v>
      </c>
      <c r="H3" s="360"/>
      <c r="I3" s="360"/>
    </row>
    <row r="4" spans="1:9" ht="13.9" customHeight="1">
      <c r="A4" s="342"/>
      <c r="B4" s="345"/>
      <c r="C4" s="351" t="s">
        <v>175</v>
      </c>
      <c r="D4" s="177"/>
      <c r="E4" s="353" t="s">
        <v>110</v>
      </c>
      <c r="F4" s="353" t="s">
        <v>111</v>
      </c>
      <c r="G4" s="353" t="s">
        <v>175</v>
      </c>
      <c r="H4" s="353" t="s">
        <v>110</v>
      </c>
      <c r="I4" s="351" t="s">
        <v>111</v>
      </c>
    </row>
    <row r="5" spans="1:9" ht="13.9" customHeight="1">
      <c r="A5" s="343"/>
      <c r="B5" s="346"/>
      <c r="C5" s="352"/>
      <c r="D5" s="178" t="s">
        <v>188</v>
      </c>
      <c r="E5" s="346"/>
      <c r="F5" s="346"/>
      <c r="G5" s="346"/>
      <c r="H5" s="346"/>
      <c r="I5" s="352"/>
    </row>
    <row r="6" spans="1:9" s="195" customFormat="1" ht="9.75" customHeight="1">
      <c r="A6" s="194" t="s">
        <v>115</v>
      </c>
      <c r="B6" s="184">
        <v>9</v>
      </c>
      <c r="C6" s="184">
        <v>206</v>
      </c>
      <c r="D6" s="184">
        <v>78</v>
      </c>
      <c r="E6" s="184">
        <v>94</v>
      </c>
      <c r="F6" s="184">
        <v>112</v>
      </c>
      <c r="G6" s="184">
        <v>1233</v>
      </c>
      <c r="H6" s="184">
        <v>645</v>
      </c>
      <c r="I6" s="184">
        <v>588</v>
      </c>
    </row>
    <row r="7" spans="1:9" s="195" customFormat="1" ht="9.75" customHeight="1">
      <c r="A7" s="185" t="s">
        <v>61</v>
      </c>
      <c r="B7" s="183">
        <v>9</v>
      </c>
      <c r="C7" s="184">
        <v>197</v>
      </c>
      <c r="D7" s="184">
        <v>75</v>
      </c>
      <c r="E7" s="184">
        <v>88</v>
      </c>
      <c r="F7" s="184">
        <v>109</v>
      </c>
      <c r="G7" s="184">
        <v>1299</v>
      </c>
      <c r="H7" s="184">
        <v>677</v>
      </c>
      <c r="I7" s="184">
        <v>622</v>
      </c>
    </row>
    <row r="8" spans="1:9" s="195" customFormat="1" ht="9.75" customHeight="1">
      <c r="A8" s="185" t="s">
        <v>62</v>
      </c>
      <c r="B8" s="183">
        <v>9</v>
      </c>
      <c r="C8" s="184">
        <v>206</v>
      </c>
      <c r="D8" s="184">
        <v>74</v>
      </c>
      <c r="E8" s="184">
        <v>87</v>
      </c>
      <c r="F8" s="184">
        <v>119</v>
      </c>
      <c r="G8" s="184">
        <v>1246</v>
      </c>
      <c r="H8" s="184">
        <v>607</v>
      </c>
      <c r="I8" s="184">
        <v>639</v>
      </c>
    </row>
    <row r="9" spans="1:9" s="195" customFormat="1" ht="9.75" customHeight="1">
      <c r="A9" s="185" t="s">
        <v>63</v>
      </c>
      <c r="B9" s="183">
        <v>9</v>
      </c>
      <c r="C9" s="184">
        <v>222</v>
      </c>
      <c r="D9" s="184">
        <v>79</v>
      </c>
      <c r="E9" s="184">
        <v>88</v>
      </c>
      <c r="F9" s="184">
        <v>134</v>
      </c>
      <c r="G9" s="184">
        <v>1758</v>
      </c>
      <c r="H9" s="184">
        <v>871</v>
      </c>
      <c r="I9" s="184">
        <v>887</v>
      </c>
    </row>
    <row r="10" spans="1:9" s="195" customFormat="1" ht="10.5" customHeight="1" thickBot="1">
      <c r="A10" s="187" t="s">
        <v>163</v>
      </c>
      <c r="B10" s="101">
        <v>9</v>
      </c>
      <c r="C10" s="102">
        <v>225</v>
      </c>
      <c r="D10" s="102">
        <v>75</v>
      </c>
      <c r="E10" s="102">
        <v>90</v>
      </c>
      <c r="F10" s="102">
        <v>135</v>
      </c>
      <c r="G10" s="102">
        <v>1196</v>
      </c>
      <c r="H10" s="102">
        <v>612</v>
      </c>
      <c r="I10" s="102">
        <v>584</v>
      </c>
    </row>
    <row r="11" spans="1:9" s="175" customFormat="1" ht="10.5" customHeight="1">
      <c r="A11" s="169" t="s">
        <v>193</v>
      </c>
      <c r="I11" s="196"/>
    </row>
  </sheetData>
  <mergeCells count="12">
    <mergeCell ref="H4:H5"/>
    <mergeCell ref="I4:I5"/>
    <mergeCell ref="A1:I1"/>
    <mergeCell ref="H2:I2"/>
    <mergeCell ref="A3:A5"/>
    <mergeCell ref="B3:B5"/>
    <mergeCell ref="C3:F3"/>
    <mergeCell ref="G3:I3"/>
    <mergeCell ref="C4:C5"/>
    <mergeCell ref="E4:E5"/>
    <mergeCell ref="F4:F5"/>
    <mergeCell ref="G4:G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15-1</vt:lpstr>
      <vt:lpstr>15-2</vt:lpstr>
      <vt:lpstr>15-3</vt:lpstr>
      <vt:lpstr>15-4</vt:lpstr>
      <vt:lpstr>15-5</vt:lpstr>
      <vt:lpstr>15-6</vt:lpstr>
      <vt:lpstr>15-7</vt:lpstr>
      <vt:lpstr>15-8</vt:lpstr>
      <vt:lpstr>15-9</vt:lpstr>
      <vt:lpstr>15-10</vt:lpstr>
      <vt:lpstr>15-11</vt:lpstr>
      <vt:lpstr>15-12</vt:lpstr>
      <vt:lpstr>15-13</vt:lpstr>
      <vt:lpstr>'15-1'!Print_Area</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2021-01-08T02:55:19Z</cp:lastPrinted>
  <dcterms:created xsi:type="dcterms:W3CDTF">1999-03-03T13:04:01Z</dcterms:created>
  <dcterms:modified xsi:type="dcterms:W3CDTF">2021-06-15T02:37:11Z</dcterms:modified>
</cp:coreProperties>
</file>